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hidePivotFieldList="1"/>
  <mc:AlternateContent xmlns:mc="http://schemas.openxmlformats.org/markup-compatibility/2006">
    <mc:Choice Requires="x15">
      <x15ac:absPath xmlns:x15ac="http://schemas.microsoft.com/office/spreadsheetml/2010/11/ac" url="/Users/nataliagiletskaya/Desktop/"/>
    </mc:Choice>
  </mc:AlternateContent>
  <xr:revisionPtr revIDLastSave="0" documentId="8_{7AF843B4-75F6-EE42-9698-330C8E02E149}" xr6:coauthVersionLast="46" xr6:coauthVersionMax="46" xr10:uidLastSave="{00000000-0000-0000-0000-000000000000}"/>
  <bookViews>
    <workbookView xWindow="0" yWindow="500" windowWidth="28800" windowHeight="15880" activeTab="2" xr2:uid="{00000000-000D-0000-FFFF-FFFF00000000}"/>
  </bookViews>
  <sheets>
    <sheet name="Title" sheetId="2" r:id="rId1"/>
    <sheet name="Questions" sheetId="1" r:id="rId2"/>
    <sheet name="Answers" sheetId="3" r:id="rId3"/>
    <sheet name="General" sheetId="4" r:id="rId4"/>
  </sheets>
  <definedNames>
    <definedName name="_xlnm._FilterDatabase" localSheetId="2" hidden="1">Answers!$A$1:$AA$1</definedName>
    <definedName name="_xlnm.Print_Area" localSheetId="3">General!$A$1:$N$91</definedName>
    <definedName name="Slicer_Department1">#N/A</definedName>
  </definedNames>
  <calcPr calcId="191029"/>
  <pivotCaches>
    <pivotCache cacheId="185" r:id="rId5"/>
    <pivotCache cacheId="192"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3" l="1"/>
  <c r="J86" i="4"/>
  <c r="M78" i="4"/>
  <c r="J85" i="4"/>
  <c r="J88" i="4"/>
  <c r="F77" i="4"/>
  <c r="J87" i="4"/>
  <c r="Y2" i="3" l="1"/>
  <c r="W2" i="3" a="1"/>
  <c r="W2" i="3" l="1"/>
  <c r="Z2" i="3"/>
  <c r="C67" i="4" l="1"/>
  <c r="J66" i="4"/>
  <c r="C66" i="4"/>
  <c r="J65" i="4"/>
  <c r="C65" i="4"/>
  <c r="J64" i="4"/>
  <c r="C64" i="4"/>
  <c r="J63" i="4"/>
  <c r="C63" i="4"/>
  <c r="J62" i="4"/>
  <c r="E65" i="4"/>
  <c r="L64" i="4"/>
  <c r="E63" i="4"/>
  <c r="L66" i="4"/>
  <c r="E66" i="4"/>
  <c r="E64" i="4"/>
  <c r="L65" i="4"/>
  <c r="E67" i="4"/>
  <c r="L63" i="4"/>
  <c r="L62" i="4"/>
  <c r="X2" i="3" a="1"/>
  <c r="L67" i="4" l="1"/>
  <c r="X2" i="3"/>
</calcChain>
</file>

<file path=xl/sharedStrings.xml><?xml version="1.0" encoding="utf-8"?>
<sst xmlns="http://schemas.openxmlformats.org/spreadsheetml/2006/main" count="251" uniqueCount="110">
  <si>
    <t>Title</t>
  </si>
  <si>
    <t>Type</t>
  </si>
  <si>
    <t>Single Choice</t>
  </si>
  <si>
    <t>Optional</t>
  </si>
  <si>
    <t>No</t>
  </si>
  <si>
    <t>Comments allowed</t>
  </si>
  <si>
    <t>Comments is optional</t>
  </si>
  <si>
    <t>Option 1</t>
  </si>
  <si>
    <t>Score 1</t>
  </si>
  <si>
    <t>Option 2</t>
  </si>
  <si>
    <t>Score 2</t>
  </si>
  <si>
    <t>Option 3</t>
  </si>
  <si>
    <t>Score 3</t>
  </si>
  <si>
    <t>Option 4</t>
  </si>
  <si>
    <t>Score 4</t>
  </si>
  <si>
    <t>Option 5</t>
  </si>
  <si>
    <t>Score 5</t>
  </si>
  <si>
    <t>Option 6</t>
  </si>
  <si>
    <t>Score 6</t>
  </si>
  <si>
    <t>Option 7</t>
  </si>
  <si>
    <t>Score 7</t>
  </si>
  <si>
    <t>Option 8</t>
  </si>
  <si>
    <t>Score 8</t>
  </si>
  <si>
    <t>Option 9</t>
  </si>
  <si>
    <t>Score 9</t>
  </si>
  <si>
    <t>Option 10</t>
  </si>
  <si>
    <t>Score 10</t>
  </si>
  <si>
    <t>Gallup Q12</t>
  </si>
  <si>
    <t>Question</t>
  </si>
  <si>
    <t>Department</t>
  </si>
  <si>
    <t>Answer</t>
  </si>
  <si>
    <t>Score</t>
  </si>
  <si>
    <t>Marketing</t>
  </si>
  <si>
    <t>Sales</t>
  </si>
  <si>
    <t>R&amp;D</t>
  </si>
  <si>
    <t>Question row</t>
  </si>
  <si>
    <t>Answer column</t>
  </si>
  <si>
    <t>Questions</t>
  </si>
  <si>
    <t>Total</t>
  </si>
  <si>
    <t>Topic</t>
  </si>
  <si>
    <t/>
  </si>
  <si>
    <t>Employee engagement heatmap</t>
  </si>
  <si>
    <t>Name</t>
  </si>
  <si>
    <t>Gender</t>
  </si>
  <si>
    <t>Marital Status</t>
  </si>
  <si>
    <t>Birthdate</t>
  </si>
  <si>
    <t>Position</t>
  </si>
  <si>
    <t>Job Started</t>
  </si>
  <si>
    <t>Probation End</t>
  </si>
  <si>
    <t>Reports To</t>
  </si>
  <si>
    <t>Employment type</t>
  </si>
  <si>
    <t>Country</t>
  </si>
  <si>
    <t>City</t>
  </si>
  <si>
    <t>Employment End</t>
  </si>
  <si>
    <t>eNPS</t>
  </si>
  <si>
    <t>Company eNPS</t>
  </si>
  <si>
    <t>Company EEI</t>
  </si>
  <si>
    <t>Department eNPS</t>
  </si>
  <si>
    <t>Department EEI</t>
  </si>
  <si>
    <t>Gallop Q12 - annual review 2020</t>
  </si>
  <si>
    <t>Select department to show its results</t>
  </si>
  <si>
    <t>Created On</t>
  </si>
  <si>
    <t>Answered On</t>
  </si>
  <si>
    <t>Age</t>
  </si>
  <si>
    <t>Length Of Service</t>
  </si>
  <si>
    <t>Calculated Score</t>
  </si>
  <si>
    <t>Comment</t>
  </si>
  <si>
    <t>Source</t>
  </si>
  <si>
    <t>Count of Calculated Score</t>
  </si>
  <si>
    <t>Basic Needs</t>
  </si>
  <si>
    <t>Management support</t>
  </si>
  <si>
    <t>Teamwork</t>
  </si>
  <si>
    <t>Employee development</t>
  </si>
  <si>
    <t xml:space="preserve">Do you know what is expected of you at work? </t>
  </si>
  <si>
    <t>Do you have all the necessary resources to do your work right?</t>
  </si>
  <si>
    <t>At work, do you have the opportunity to do what you do best every day?</t>
  </si>
  <si>
    <t>In the last seven days, have you received recognition or praise for doing good work?</t>
  </si>
  <si>
    <t>Does your supervisor, or someone at work, seem to care about you as a person?</t>
  </si>
  <si>
    <t>Is there someone at work who encourages your development?</t>
  </si>
  <si>
    <t>At work, do your opinions seem to count?</t>
  </si>
  <si>
    <t>Does the mission/purpose of your company help you to feel the importance of your job?</t>
  </si>
  <si>
    <t>Are your associates (fellow employees) committed to doing quality work?</t>
  </si>
  <si>
    <t>Do you have a best friend at work?</t>
  </si>
  <si>
    <t>In the last six months, has someone at work talked to you about your progress?</t>
  </si>
  <si>
    <t>In the last year, have you had opportunities to learn and grow?</t>
  </si>
  <si>
    <t>Yes</t>
  </si>
  <si>
    <t>Employee engagement</t>
  </si>
  <si>
    <t>Peoples count</t>
  </si>
  <si>
    <t>Sum of Peoples count</t>
  </si>
  <si>
    <t xml:space="preserve">Switch on </t>
  </si>
  <si>
    <t>Company  total</t>
  </si>
  <si>
    <t>(несколько элементов)</t>
  </si>
  <si>
    <t>Executives</t>
  </si>
  <si>
    <t>Do you recommend our company as an employer to your friends and acquaintances?</t>
  </si>
  <si>
    <t>Product</t>
  </si>
  <si>
    <t>Development</t>
  </si>
  <si>
    <t>Technical Support</t>
  </si>
  <si>
    <t>BA</t>
  </si>
  <si>
    <t>CSM</t>
  </si>
  <si>
    <t>SMB sales</t>
  </si>
  <si>
    <t>Enterprise Sales (Bizdev)</t>
  </si>
  <si>
    <t>Customer Success</t>
  </si>
  <si>
    <t>HR</t>
  </si>
  <si>
    <t>FinOps</t>
  </si>
  <si>
    <t>CS</t>
  </si>
  <si>
    <t>Engagement survey</t>
  </si>
  <si>
    <t>Пром</t>
  </si>
  <si>
    <t>Нейтр</t>
  </si>
  <si>
    <t>Дизрапт</t>
  </si>
  <si>
    <t>Нейт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</si>
</sst>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23" x14ac:knownFonts="1">
    <font>
      <sz val="11"/>
      <color theme="1"/>
      <name val="Century Gothic"/>
      <family val="2"/>
      <scheme val="minor"/>
    </font>
    <font>
      <sz val="8"/>
      <name val="Century Gothic"/>
      <family val="2"/>
      <scheme val="minor"/>
    </font>
    <font>
      <sz val="27"/>
      <color rgb="FF293041"/>
      <name val="Verdana"/>
      <family val="2"/>
    </font>
    <font>
      <sz val="11"/>
      <color theme="1"/>
      <name val="Century Gothic"/>
      <family val="2"/>
      <scheme val="minor"/>
    </font>
    <font>
      <sz val="11"/>
      <color theme="1"/>
      <name val="Century Gothic"/>
      <family val="2"/>
    </font>
    <font>
      <sz val="11"/>
      <name val="Century Gothic"/>
      <family val="2"/>
    </font>
    <font>
      <b/>
      <sz val="12"/>
      <color theme="1"/>
      <name val="Century Gothic"/>
      <family val="2"/>
    </font>
    <font>
      <sz val="14"/>
      <name val="Century Gothic"/>
      <family val="2"/>
    </font>
    <font>
      <b/>
      <sz val="12"/>
      <name val="Century Gothic"/>
      <family val="2"/>
    </font>
    <font>
      <b/>
      <sz val="11"/>
      <color theme="1"/>
      <name val="Century Gothic"/>
      <family val="2"/>
    </font>
    <font>
      <sz val="36"/>
      <color theme="1"/>
      <name val="Century Gothic"/>
      <family val="2"/>
    </font>
    <font>
      <sz val="16"/>
      <color theme="1"/>
      <name val="Century Gothic"/>
      <family val="2"/>
    </font>
    <font>
      <b/>
      <sz val="22"/>
      <color theme="1"/>
      <name val="Century Gothic"/>
      <family val="2"/>
    </font>
    <font>
      <b/>
      <sz val="16"/>
      <color theme="1"/>
      <name val="Century Gothic"/>
      <family val="2"/>
    </font>
    <font>
      <sz val="22"/>
      <color theme="1"/>
      <name val="Century Gothic"/>
      <family val="2"/>
    </font>
    <font>
      <sz val="11"/>
      <color theme="0" tint="-0.499984740745262"/>
      <name val="Century Gothic"/>
      <family val="2"/>
    </font>
    <font>
      <b/>
      <sz val="22"/>
      <color theme="0"/>
      <name val="Century Gothic"/>
      <family val="2"/>
    </font>
    <font>
      <sz val="11"/>
      <color theme="1"/>
      <name val="Century Gothic"/>
      <family val="1"/>
    </font>
    <font>
      <sz val="11"/>
      <name val="Century Gothic"/>
      <family val="1"/>
    </font>
    <font>
      <sz val="14"/>
      <name val="Century Gothic"/>
      <family val="1"/>
    </font>
    <font>
      <b/>
      <sz val="12"/>
      <name val="Century Gothic"/>
      <family val="1"/>
    </font>
    <font>
      <b/>
      <sz val="16"/>
      <name val="Century Gothic"/>
      <family val="1"/>
    </font>
    <font>
      <b/>
      <sz val="12"/>
      <color theme="1"/>
      <name val="Century Gothic"/>
      <family val="1"/>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9"/>
        <bgColor indexed="64"/>
      </patternFill>
    </fill>
  </fills>
  <borders count="5">
    <border>
      <left/>
      <right/>
      <top/>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2">
    <xf numFmtId="0" fontId="0" fillId="0" borderId="0"/>
    <xf numFmtId="9" fontId="3" fillId="0" borderId="0" applyFont="0" applyFill="0" applyBorder="0" applyAlignment="0" applyProtection="0"/>
  </cellStyleXfs>
  <cellXfs count="71">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0" xfId="0" applyFill="1"/>
    <xf numFmtId="0" fontId="0" fillId="0" borderId="0" xfId="0" applyFill="1"/>
    <xf numFmtId="0" fontId="0" fillId="0" borderId="0" xfId="0" applyFill="1" applyAlignment="1">
      <alignment horizontal="center" vertical="center" wrapText="1"/>
    </xf>
    <xf numFmtId="0" fontId="0" fillId="2" borderId="0" xfId="0" applyFill="1" applyAlignment="1">
      <alignment horizontal="center" vertical="center"/>
    </xf>
    <xf numFmtId="0" fontId="4" fillId="0" borderId="0" xfId="0" applyFont="1" applyFill="1"/>
    <xf numFmtId="0" fontId="5" fillId="0" borderId="0" xfId="0" applyFont="1" applyFill="1"/>
    <xf numFmtId="0" fontId="4" fillId="0" borderId="0" xfId="0" applyFont="1"/>
    <xf numFmtId="0" fontId="4" fillId="0" borderId="0" xfId="0" pivotButton="1" applyFont="1"/>
    <xf numFmtId="0" fontId="4" fillId="0" borderId="0" xfId="0" applyFont="1" applyFill="1" applyAlignment="1">
      <alignment horizontal="left"/>
    </xf>
    <xf numFmtId="2" fontId="6" fillId="0" borderId="0" xfId="0" applyNumberFormat="1" applyFont="1" applyFill="1" applyAlignment="1">
      <alignment horizontal="center" vertical="center"/>
    </xf>
    <xf numFmtId="0" fontId="7" fillId="0" borderId="0" xfId="0" applyFont="1" applyFill="1" applyAlignment="1">
      <alignment horizontal="left"/>
    </xf>
    <xf numFmtId="2" fontId="5" fillId="0" borderId="0" xfId="0" applyNumberFormat="1" applyFont="1" applyFill="1" applyAlignment="1">
      <alignment horizontal="center" vertical="center"/>
    </xf>
    <xf numFmtId="2" fontId="8" fillId="0" borderId="0" xfId="0" applyNumberFormat="1" applyFont="1" applyFill="1" applyAlignment="1">
      <alignment horizontal="center" vertical="center"/>
    </xf>
    <xf numFmtId="0" fontId="4" fillId="0" borderId="0" xfId="0" pivotButton="1" applyFont="1" applyFill="1"/>
    <xf numFmtId="0" fontId="4" fillId="3" borderId="0" xfId="0" applyFont="1" applyFill="1"/>
    <xf numFmtId="0" fontId="12" fillId="3" borderId="0" xfId="0" applyFont="1" applyFill="1" applyAlignment="1">
      <alignment vertical="center"/>
    </xf>
    <xf numFmtId="0" fontId="9" fillId="0" borderId="0" xfId="0" applyFont="1" applyAlignment="1">
      <alignment horizontal="center"/>
    </xf>
    <xf numFmtId="0" fontId="12" fillId="2" borderId="0" xfId="0" applyFont="1" applyFill="1" applyAlignment="1">
      <alignment vertical="center"/>
    </xf>
    <xf numFmtId="0" fontId="15" fillId="0" borderId="0" xfId="0" applyFont="1"/>
    <xf numFmtId="9" fontId="4" fillId="0" borderId="0" xfId="0" applyNumberFormat="1" applyFont="1" applyFill="1"/>
    <xf numFmtId="0" fontId="4" fillId="4" borderId="0" xfId="0" applyFont="1" applyFill="1"/>
    <xf numFmtId="0" fontId="11" fillId="2" borderId="0" xfId="0" applyFont="1" applyFill="1" applyAlignment="1">
      <alignment horizontal="center" vertical="center" textRotation="90"/>
    </xf>
    <xf numFmtId="0" fontId="0" fillId="0" borderId="0" xfId="0" applyFill="1"/>
    <xf numFmtId="0" fontId="0" fillId="0" borderId="0" xfId="0" applyFill="1"/>
    <xf numFmtId="0" fontId="0" fillId="0" borderId="0" xfId="0" applyFill="1"/>
    <xf numFmtId="0" fontId="0" fillId="0" borderId="0" xfId="0" applyFill="1"/>
    <xf numFmtId="0" fontId="0" fillId="0" borderId="0" xfId="0" applyFill="1"/>
    <xf numFmtId="0" fontId="0" fillId="0" borderId="0" xfId="0" applyFill="1"/>
    <xf numFmtId="0" fontId="0" fillId="0" borderId="0" xfId="0"/>
    <xf numFmtId="0" fontId="0" fillId="2" borderId="0" xfId="0" applyFill="1"/>
    <xf numFmtId="0" fontId="5" fillId="3" borderId="0" xfId="0" applyFont="1" applyFill="1" applyAlignment="1">
      <alignment horizontal="center"/>
    </xf>
    <xf numFmtId="9" fontId="4" fillId="0" borderId="0" xfId="1" applyFont="1"/>
    <xf numFmtId="9" fontId="4" fillId="0" borderId="0" xfId="1" applyFont="1" applyFill="1"/>
    <xf numFmtId="0" fontId="4" fillId="0" borderId="0" xfId="0" applyFont="1" applyFill="1" applyBorder="1"/>
    <xf numFmtId="0" fontId="4" fillId="0" borderId="0" xfId="0" applyFont="1" applyBorder="1"/>
    <xf numFmtId="0" fontId="17" fillId="0" borderId="0" xfId="0" applyFont="1" applyFill="1"/>
    <xf numFmtId="0" fontId="18" fillId="0" borderId="0" xfId="0" applyFont="1" applyFill="1"/>
    <xf numFmtId="0" fontId="19" fillId="0" borderId="0" xfId="0" applyFont="1" applyFill="1" applyAlignment="1">
      <alignment horizontal="left"/>
    </xf>
    <xf numFmtId="10" fontId="18" fillId="0" borderId="0" xfId="0" applyNumberFormat="1" applyFont="1" applyFill="1" applyAlignment="1">
      <alignment horizontal="center" vertical="center"/>
    </xf>
    <xf numFmtId="0" fontId="17" fillId="0" borderId="4" xfId="0" applyFont="1" applyFill="1" applyBorder="1"/>
    <xf numFmtId="0" fontId="17" fillId="0" borderId="1" xfId="0" applyFont="1" applyFill="1" applyBorder="1"/>
    <xf numFmtId="0" fontId="18" fillId="0" borderId="2" xfId="0" applyFont="1" applyFill="1" applyBorder="1" applyAlignment="1">
      <alignment horizontal="center"/>
    </xf>
    <xf numFmtId="0" fontId="19" fillId="0" borderId="3" xfId="0" applyFont="1" applyFill="1" applyBorder="1" applyAlignment="1">
      <alignment horizontal="left"/>
    </xf>
    <xf numFmtId="2" fontId="20" fillId="0" borderId="4" xfId="0" applyNumberFormat="1" applyFont="1" applyFill="1" applyBorder="1" applyAlignment="1">
      <alignment horizontal="center" vertical="center"/>
    </xf>
    <xf numFmtId="0" fontId="18" fillId="3" borderId="0" xfId="0" applyFont="1" applyFill="1"/>
    <xf numFmtId="0" fontId="17" fillId="3" borderId="0" xfId="0" applyFont="1" applyFill="1"/>
    <xf numFmtId="9" fontId="20" fillId="0" borderId="0" xfId="0" applyNumberFormat="1" applyFont="1" applyFill="1" applyAlignment="1">
      <alignment horizontal="center" vertical="center"/>
    </xf>
    <xf numFmtId="0" fontId="21" fillId="3" borderId="0" xfId="0" applyFont="1" applyFill="1" applyAlignment="1">
      <alignment horizontal="left" vertical="center"/>
    </xf>
    <xf numFmtId="164" fontId="0" fillId="0" borderId="0" xfId="0" applyNumberFormat="1"/>
    <xf numFmtId="0" fontId="17" fillId="0" borderId="0" xfId="0" applyFont="1" applyFill="1" applyAlignment="1">
      <alignment horizontal="left"/>
    </xf>
    <xf numFmtId="9" fontId="17" fillId="0" borderId="0" xfId="0" applyNumberFormat="1" applyFont="1" applyFill="1" applyAlignment="1">
      <alignment horizontal="center" vertical="center"/>
    </xf>
    <xf numFmtId="9" fontId="18" fillId="0" borderId="0" xfId="0" applyNumberFormat="1" applyFont="1" applyFill="1" applyAlignment="1">
      <alignment horizontal="center" vertical="center"/>
    </xf>
    <xf numFmtId="10" fontId="17" fillId="0" borderId="0" xfId="0" applyNumberFormat="1" applyFont="1" applyFill="1" applyAlignment="1">
      <alignment horizontal="center" vertical="center"/>
    </xf>
    <xf numFmtId="0" fontId="17" fillId="0" borderId="0" xfId="0" applyFont="1" applyFill="1" applyAlignment="1">
      <alignment horizontal="left" indent="1"/>
    </xf>
    <xf numFmtId="9" fontId="22" fillId="0" borderId="0" xfId="0" applyNumberFormat="1" applyFont="1" applyFill="1" applyAlignment="1">
      <alignment horizontal="center" vertical="center"/>
    </xf>
    <xf numFmtId="0" fontId="17" fillId="0" borderId="1" xfId="0" applyFont="1" applyFill="1" applyBorder="1" applyAlignment="1">
      <alignment horizontal="left"/>
    </xf>
    <xf numFmtId="2" fontId="22" fillId="0" borderId="2" xfId="0" applyNumberFormat="1" applyFont="1" applyFill="1" applyBorder="1" applyAlignment="1">
      <alignment horizontal="center" vertical="center"/>
    </xf>
    <xf numFmtId="0" fontId="17" fillId="0" borderId="4" xfId="0" applyFont="1" applyFill="1" applyBorder="1" applyAlignment="1">
      <alignment wrapText="1"/>
    </xf>
    <xf numFmtId="0" fontId="2" fillId="0" borderId="0" xfId="0" applyFont="1" applyAlignment="1">
      <alignment horizontal="center" vertical="center" wrapText="1"/>
    </xf>
    <xf numFmtId="0" fontId="16" fillId="4" borderId="0" xfId="0" applyFont="1" applyFill="1" applyAlignment="1">
      <alignment horizontal="left" vertical="center"/>
    </xf>
    <xf numFmtId="0" fontId="14" fillId="2" borderId="0" xfId="0" applyFont="1" applyFill="1" applyAlignment="1">
      <alignment horizontal="center" vertical="center" textRotation="90"/>
    </xf>
    <xf numFmtId="0" fontId="13" fillId="2" borderId="0" xfId="0" applyFont="1" applyFill="1" applyAlignment="1">
      <alignment horizontal="left" vertical="center"/>
    </xf>
    <xf numFmtId="0" fontId="14" fillId="3" borderId="0" xfId="0" applyFont="1" applyFill="1" applyAlignment="1">
      <alignment horizontal="center" vertical="center" textRotation="90"/>
    </xf>
    <xf numFmtId="9" fontId="10" fillId="0" borderId="0" xfId="1" applyFont="1" applyAlignment="1">
      <alignment horizontal="center" vertical="center"/>
    </xf>
    <xf numFmtId="0" fontId="13" fillId="3" borderId="0" xfId="0" applyFont="1" applyFill="1" applyAlignment="1">
      <alignment horizontal="left" vertical="center"/>
    </xf>
    <xf numFmtId="0" fontId="13" fillId="3" borderId="0" xfId="0" applyFont="1" applyFill="1" applyBorder="1" applyAlignment="1">
      <alignment horizontal="left" vertical="center"/>
    </xf>
    <xf numFmtId="9" fontId="10" fillId="0" borderId="0" xfId="1" pivotButton="1" applyFont="1" applyAlignment="1">
      <alignment horizontal="center" vertical="center"/>
    </xf>
    <xf numFmtId="0" fontId="9" fillId="0" borderId="0" xfId="0" applyFont="1" applyAlignment="1">
      <alignment horizontal="center"/>
    </xf>
  </cellXfs>
  <cellStyles count="2">
    <cellStyle name="Обычный" xfId="0" builtinId="0"/>
    <cellStyle name="Процентный" xfId="1" builtinId="5"/>
  </cellStyles>
  <dxfs count="389">
    <dxf>
      <numFmt numFmtId="2" formatCode="0.00"/>
    </dxf>
    <dxf>
      <alignment vertical="center"/>
    </dxf>
    <dxf>
      <alignment horizontal="center"/>
    </dxf>
    <dxf>
      <font>
        <b/>
      </font>
    </dxf>
    <dxf>
      <alignment horizontal="cent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4"/>
      </font>
    </dxf>
    <dxf>
      <font>
        <sz val="12"/>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alignment wrapText="1"/>
    </dxf>
    <dxf>
      <numFmt numFmtId="2" formatCode="0.00"/>
    </dxf>
    <dxf>
      <alignment vertical="center"/>
    </dxf>
    <dxf>
      <alignment horizontal="center"/>
    </dxf>
    <dxf>
      <font>
        <b/>
      </font>
    </dxf>
    <dxf>
      <alignment horizontal="cent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4"/>
      </font>
    </dxf>
    <dxf>
      <font>
        <sz val="12"/>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numFmt numFmtId="13" formatCode="0%"/>
    </dxf>
    <dxf>
      <numFmt numFmtId="14" formatCode="0.00%"/>
    </dxf>
    <dxf>
      <numFmt numFmtId="2" formatCode="0.00"/>
    </dxf>
    <dxf>
      <alignment vertical="center"/>
    </dxf>
    <dxf>
      <alignment horizontal="center"/>
    </dxf>
    <dxf>
      <font>
        <b/>
      </font>
    </dxf>
    <dxf>
      <alignment horizontal="cent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4"/>
      </font>
    </dxf>
    <dxf>
      <font>
        <sz val="12"/>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alignment wrapText="1"/>
    </dxf>
    <dxf>
      <numFmt numFmtId="2" formatCode="0.00"/>
    </dxf>
    <dxf>
      <alignment vertical="center"/>
    </dxf>
    <dxf>
      <alignment horizontal="center"/>
    </dxf>
    <dxf>
      <font>
        <b/>
      </font>
    </dxf>
    <dxf>
      <alignment horizontal="cent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4"/>
      </font>
    </dxf>
    <dxf>
      <font>
        <sz val="12"/>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numFmt numFmtId="13" formatCode="0%"/>
    </dxf>
    <dxf>
      <alignment horizontal="center"/>
    </dxf>
    <dxf>
      <numFmt numFmtId="165" formatCode="0.0%"/>
    </dxf>
    <dxf>
      <numFmt numFmtId="14" formatCode="0.00%"/>
    </dxf>
    <dxf>
      <numFmt numFmtId="2" formatCode="0.00"/>
    </dxf>
    <dxf>
      <alignment vertical="center"/>
    </dxf>
    <dxf>
      <alignment horizontal="center"/>
    </dxf>
    <dxf>
      <font>
        <b/>
      </font>
    </dxf>
    <dxf>
      <alignment horizontal="cent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z val="14"/>
      </font>
    </dxf>
    <dxf>
      <font>
        <sz val="12"/>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3" formatCode="0%"/>
    </dxf>
    <dxf>
      <font>
        <b/>
        <sz val="16"/>
      </font>
      <alignment horizontal="left" vertical="center"/>
    </dxf>
    <dxf>
      <font>
        <b/>
        <sz val="16"/>
      </font>
      <alignment horizontal="left" vertical="center"/>
    </dxf>
    <dxf>
      <numFmt numFmtId="13" formatCode="0%"/>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numFmt numFmtId="14" formatCode="0.00%"/>
    </dxf>
    <dxf>
      <numFmt numFmtId="165" formatCode="0.0%"/>
    </dxf>
    <dxf>
      <alignment horizontal="center"/>
    </dxf>
    <dxf>
      <numFmt numFmtId="13" formatCode="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alignment wrapText="1"/>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numFmt numFmtId="14" formatCode="0.00%"/>
    </dxf>
    <dxf>
      <numFmt numFmtId="13" formatCode="0%"/>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alignment wrapText="1"/>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name val="Century Gothic"/>
        <scheme val="none"/>
      </font>
    </dxf>
    <dxf>
      <font>
        <sz val="12"/>
      </font>
    </dxf>
    <dxf>
      <font>
        <sz val="14"/>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alignment horizontal="center"/>
    </dxf>
    <dxf>
      <font>
        <b/>
      </font>
    </dxf>
    <dxf>
      <alignment horizontal="center"/>
    </dxf>
    <dxf>
      <alignment vertical="center"/>
    </dxf>
    <dxf>
      <numFmt numFmtId="2" formatCode="0.00"/>
    </dxf>
    <dxf>
      <fill>
        <patternFill patternType="solid">
          <fgColor theme="5" tint="0.79998168889431442"/>
          <bgColor theme="5" tint="0.79998168889431442"/>
        </patternFill>
      </fill>
    </dxf>
    <dxf>
      <fill>
        <patternFill patternType="solid">
          <fgColor indexed="64"/>
          <bgColor theme="0" tint="-4.9989318521683403E-2"/>
        </patternFill>
      </fill>
    </dxf>
    <dxf>
      <font>
        <b/>
        <color theme="1"/>
      </font>
    </dxf>
    <dxf>
      <font>
        <b/>
        <color theme="1"/>
      </font>
    </dxf>
    <dxf>
      <fill>
        <patternFill>
          <bgColor theme="8"/>
        </patternFill>
      </fill>
      <border diagonalUp="0" diagonalDown="0">
        <left/>
        <right/>
        <top style="thin">
          <color theme="8"/>
        </top>
        <bottom style="thin">
          <color theme="8"/>
        </bottom>
        <vertical/>
        <horizontal/>
      </border>
    </dxf>
    <dxf>
      <font>
        <b val="0"/>
        <i val="0"/>
        <color theme="0"/>
      </font>
      <fill>
        <patternFill patternType="solid">
          <fgColor theme="5"/>
          <bgColor theme="5"/>
        </patternFill>
      </fill>
      <border diagonalUp="0" diagonalDown="0">
        <left/>
        <right/>
        <top/>
        <bottom style="thin">
          <color theme="5"/>
        </bottom>
        <vertical style="thin">
          <color theme="8" tint="-9.9948118533890809E-2"/>
        </vertical>
        <horizontal/>
      </border>
    </dxf>
    <dxf>
      <font>
        <color theme="1"/>
      </font>
      <border diagonalUp="0" diagonalDown="0">
        <left/>
        <right/>
        <top/>
        <bottom style="medium">
          <color theme="8" tint="-9.9917600024414813E-2"/>
        </bottom>
        <vertical style="dotted">
          <color theme="8" tint="-9.9948118533890809E-2"/>
        </vertical>
        <horizontal style="dotted">
          <color theme="8" tint="-9.9948118533890809E-2"/>
        </horizontal>
      </border>
    </dxf>
  </dxfs>
  <tableStyles count="1" defaultTableStyle="TableStyleMedium2" defaultPivotStyle="PivotStyleLight16">
    <tableStyle name="TableStyleMedium3 2" pivot="0" count="7" xr9:uid="{00000000-0011-0000-FFFF-FFFF00000000}">
      <tableStyleElement type="wholeTable" dxfId="388"/>
      <tableStyleElement type="headerRow" dxfId="387"/>
      <tableStyleElement type="totalRow" dxfId="386"/>
      <tableStyleElement type="firstColumn" dxfId="385"/>
      <tableStyleElement type="lastColumn" dxfId="384"/>
      <tableStyleElement type="firstRowStripe" dxfId="383"/>
      <tableStyleElement type="firstColumnStripe" dxfId="382"/>
    </tableStyle>
  </tableStyles>
  <colors>
    <mruColors>
      <color rgb="FFFBAFB1"/>
      <color rgb="FFCC0000"/>
      <color rgb="FFFBA7A9"/>
      <color rgb="FFFF7C80"/>
      <color rgb="FFFF9900"/>
      <color rgb="FFEADCF4"/>
      <color rgb="FFB0DEBC"/>
      <color rgb="FFFEF3CA"/>
      <color rgb="FFCCCC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[Affise_templ.xlsx]General!PivotTable8</c:name>
    <c:fmtId val="1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UA"/>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manualLayout>
          <c:layoutTarget val="inner"/>
          <c:xMode val="edge"/>
          <c:yMode val="edge"/>
          <c:x val="0.2113270264165612"/>
          <c:y val="0.10299535415008156"/>
          <c:w val="0.55967684493074121"/>
          <c:h val="0.89700464584991846"/>
        </c:manualLayout>
      </c:layout>
      <c:doughnutChart>
        <c:varyColors val="1"/>
        <c:ser>
          <c:idx val="0"/>
          <c:order val="0"/>
          <c:tx>
            <c:strRef>
              <c:f>General!$K$77</c:f>
              <c:strCache>
                <c:ptCount val="1"/>
                <c:pt idx="0">
                  <c:v>Итог</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30-5249-B9B6-BFF37195A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30-5249-B9B6-BFF37195A6E7}"/>
              </c:ext>
            </c:extLst>
          </c:dPt>
          <c:cat>
            <c:strRef>
              <c:f>General!$J$78:$J$80</c:f>
              <c:strCache>
                <c:ptCount val="2"/>
                <c:pt idx="0">
                  <c:v>Пром</c:v>
                </c:pt>
                <c:pt idx="1">
                  <c:v>Нейт</c:v>
                </c:pt>
              </c:strCache>
            </c:strRef>
          </c:cat>
          <c:val>
            <c:numRef>
              <c:f>General!$K$78:$K$80</c:f>
              <c:numCache>
                <c:formatCode>0.00</c:formatCode>
                <c:ptCount val="2"/>
                <c:pt idx="0">
                  <c:v>5</c:v>
                </c:pt>
                <c:pt idx="1">
                  <c:v>3</c:v>
                </c:pt>
              </c:numCache>
            </c:numRef>
          </c:val>
          <c:extLst>
            <c:ext xmlns:c16="http://schemas.microsoft.com/office/drawing/2014/chart" uri="{C3380CC4-5D6E-409C-BE32-E72D297353CC}">
              <c16:uniqueId val="{00000000-DD57-4042-A74E-F8583C3FC2C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UA"/>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[Affise_templ.xlsx]General!PivotTable4</c:name>
    <c:fmtId val="1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UA"/>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1"/>
          <c:showSerName val="0"/>
          <c:showPercent val="1"/>
          <c:showBubbleSize val="0"/>
          <c:extLst>
            <c:ext xmlns:c15="http://schemas.microsoft.com/office/drawing/2012/chart" uri="{CE6537A1-D6FC-4f65-9D91-7224C49458BB}"/>
          </c:extLst>
        </c:dLbl>
      </c:pivotFmt>
      <c:pivotFmt>
        <c:idx val="1"/>
        <c:spPr>
          <a:solidFill>
            <a:srgbClr val="00B050"/>
          </a:solidFill>
          <a:ln w="19050">
            <a:solidFill>
              <a:schemeClr val="lt1"/>
            </a:solidFill>
          </a:ln>
          <a:effectLst/>
        </c:spPr>
        <c:dLbl>
          <c:idx val="0"/>
          <c:layout>
            <c:manualLayout>
              <c:x val="7.1490391719498725E-2"/>
              <c:y val="-5.408784260553953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2"/>
          </a:solidFill>
          <a:ln w="19050">
            <a:solidFill>
              <a:schemeClr val="lt1"/>
            </a:solidFill>
          </a:ln>
          <a:effectLst/>
        </c:spPr>
        <c:dLbl>
          <c:idx val="0"/>
          <c:layout>
            <c:manualLayout>
              <c:x val="-7.2767005857346967E-2"/>
              <c:y val="-9.3424455409568299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bg1">
              <a:lumMod val="50000"/>
            </a:schemeClr>
          </a:solidFill>
          <a:ln w="19050">
            <a:solidFill>
              <a:schemeClr val="lt1"/>
            </a:solidFill>
          </a:ln>
          <a:effectLst/>
        </c:spPr>
        <c:dLbl>
          <c:idx val="0"/>
          <c:layout>
            <c:manualLayout>
              <c:x val="-0.14553401171469385"/>
              <c:y val="-3.441953620352515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1"/>
          <c:showSerName val="0"/>
          <c:showPercent val="1"/>
          <c:showBubbleSize val="0"/>
          <c:extLst>
            <c:ext xmlns:c15="http://schemas.microsoft.com/office/drawing/2012/chart" uri="{CE6537A1-D6FC-4f65-9D91-7224C49458BB}"/>
          </c:extLst>
        </c:dLbl>
      </c:pivotFmt>
    </c:pivotFmts>
    <c:plotArea>
      <c:layout/>
      <c:doughnutChart>
        <c:varyColors val="1"/>
        <c:ser>
          <c:idx val="0"/>
          <c:order val="0"/>
          <c:tx>
            <c:strRef>
              <c:f>General!$D$77</c:f>
              <c:strCache>
                <c:ptCount val="1"/>
                <c:pt idx="0">
                  <c:v>Итог</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2-1BBD-6A4B-A94F-24CA6C32668C}"/>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4-1BBD-6A4B-A94F-24CA6C32668C}"/>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3-1BBD-6A4B-A94F-24CA6C32668C}"/>
              </c:ext>
            </c:extLst>
          </c:dPt>
          <c:dLbls>
            <c:dLbl>
              <c:idx val="0"/>
              <c:layout>
                <c:manualLayout>
                  <c:x val="7.1490391719498725E-2"/>
                  <c:y val="-5.40878426055395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BBD-6A4B-A94F-24CA6C32668C}"/>
                </c:ext>
              </c:extLst>
            </c:dLbl>
            <c:dLbl>
              <c:idx val="1"/>
              <c:layout>
                <c:manualLayout>
                  <c:x val="-0.14553401171469385"/>
                  <c:y val="-3.441953620352515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BBD-6A4B-A94F-24CA6C32668C}"/>
                </c:ext>
              </c:extLst>
            </c:dLbl>
            <c:dLbl>
              <c:idx val="2"/>
              <c:layout>
                <c:manualLayout>
                  <c:x val="-7.2767005857346967E-2"/>
                  <c:y val="-9.34244554095682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BD-6A4B-A94F-24CA6C3266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General!$C$78:$C$81</c:f>
              <c:strCache>
                <c:ptCount val="3"/>
                <c:pt idx="0">
                  <c:v>Пром</c:v>
                </c:pt>
                <c:pt idx="1">
                  <c:v>Нейтр</c:v>
                </c:pt>
                <c:pt idx="2">
                  <c:v>Дизрапт</c:v>
                </c:pt>
              </c:strCache>
            </c:strRef>
          </c:cat>
          <c:val>
            <c:numRef>
              <c:f>General!$D$78:$D$81</c:f>
              <c:numCache>
                <c:formatCode>0.00</c:formatCode>
                <c:ptCount val="3"/>
                <c:pt idx="0">
                  <c:v>48</c:v>
                </c:pt>
                <c:pt idx="1">
                  <c:v>29</c:v>
                </c:pt>
                <c:pt idx="2">
                  <c:v>6</c:v>
                </c:pt>
              </c:numCache>
            </c:numRef>
          </c:val>
          <c:extLst>
            <c:ext xmlns:c16="http://schemas.microsoft.com/office/drawing/2014/chart" uri="{C3380CC4-5D6E-409C-BE32-E72D297353CC}">
              <c16:uniqueId val="{00000000-1BBD-6A4B-A94F-24CA6C32668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UA"/>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pivotSource>
    <c:name>[Affise_templ.xlsx]General!PivotTable10</c:name>
    <c:fmtId val="15"/>
  </c:pivotSource>
  <c:chart>
    <c:autoTitleDeleted val="1"/>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UA"/>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General!$D$26</c:f>
              <c:strCache>
                <c:ptCount val="1"/>
                <c:pt idx="0">
                  <c:v>Итог</c:v>
                </c:pt>
              </c:strCache>
            </c:strRef>
          </c:tx>
          <c:spPr>
            <a:solidFill>
              <a:schemeClr val="accent6"/>
            </a:solidFill>
            <a:ln>
              <a:noFill/>
            </a:ln>
            <a:effectLst/>
          </c:spPr>
          <c:invertIfNegative val="0"/>
          <c:cat>
            <c:strRef>
              <c:f>General!$C$27:$C$30</c:f>
              <c:strCache>
                <c:ptCount val="3"/>
                <c:pt idx="0">
                  <c:v>Marketing</c:v>
                </c:pt>
                <c:pt idx="1">
                  <c:v>R&amp;D</c:v>
                </c:pt>
                <c:pt idx="2">
                  <c:v>Sales</c:v>
                </c:pt>
              </c:strCache>
            </c:strRef>
          </c:cat>
          <c:val>
            <c:numRef>
              <c:f>General!$D$27:$D$30</c:f>
              <c:numCache>
                <c:formatCode>0.00</c:formatCode>
                <c:ptCount val="3"/>
                <c:pt idx="0">
                  <c:v>4</c:v>
                </c:pt>
                <c:pt idx="1">
                  <c:v>7</c:v>
                </c:pt>
                <c:pt idx="2">
                  <c:v>2</c:v>
                </c:pt>
              </c:numCache>
            </c:numRef>
          </c:val>
          <c:extLst>
            <c:ext xmlns:c16="http://schemas.microsoft.com/office/drawing/2014/chart" uri="{C3380CC4-5D6E-409C-BE32-E72D297353CC}">
              <c16:uniqueId val="{00000000-22FB-4B5D-A000-17E617101523}"/>
            </c:ext>
          </c:extLst>
        </c:ser>
        <c:dLbls>
          <c:showLegendKey val="0"/>
          <c:showVal val="0"/>
          <c:showCatName val="0"/>
          <c:showSerName val="0"/>
          <c:showPercent val="0"/>
          <c:showBubbleSize val="0"/>
        </c:dLbls>
        <c:gapWidth val="182"/>
        <c:axId val="625640272"/>
        <c:axId val="1919320320"/>
      </c:barChart>
      <c:catAx>
        <c:axId val="625640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1919320320"/>
        <c:crosses val="autoZero"/>
        <c:auto val="1"/>
        <c:lblAlgn val="ctr"/>
        <c:lblOffset val="100"/>
        <c:noMultiLvlLbl val="0"/>
      </c:catAx>
      <c:valAx>
        <c:axId val="19193203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62564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a:pPr>
      <a:endParaRPr lang="ru-UA"/>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5"/>
            </a:solidFill>
            <a:ln>
              <a:noFill/>
            </a:ln>
            <a:effectLst/>
          </c:spPr>
          <c:invertIfNegative val="0"/>
          <c:cat>
            <c:strRef>
              <c:f>General!$C$63:$C$67</c:f>
              <c:strCache>
                <c:ptCount val="5"/>
                <c:pt idx="0">
                  <c:v>Basic Needs</c:v>
                </c:pt>
                <c:pt idx="1">
                  <c:v>Management support</c:v>
                </c:pt>
                <c:pt idx="2">
                  <c:v>Teamwork</c:v>
                </c:pt>
                <c:pt idx="3">
                  <c:v>Employee development</c:v>
                </c:pt>
                <c:pt idx="4">
                  <c:v>Total</c:v>
                </c:pt>
              </c:strCache>
            </c:strRef>
          </c:cat>
          <c:val>
            <c:numRef>
              <c:f>General!$E$63:$E$67</c:f>
              <c:numCache>
                <c:formatCode>0%</c:formatCode>
                <c:ptCount val="5"/>
                <c:pt idx="0">
                  <c:v>0.92168674698795183</c:v>
                </c:pt>
                <c:pt idx="1">
                  <c:v>0.79819277108433739</c:v>
                </c:pt>
                <c:pt idx="2">
                  <c:v>0.77409638554216864</c:v>
                </c:pt>
                <c:pt idx="3">
                  <c:v>0.75903614457831325</c:v>
                </c:pt>
                <c:pt idx="4">
                  <c:v>0.80421686746987953</c:v>
                </c:pt>
              </c:numCache>
            </c:numRef>
          </c:val>
          <c:extLst>
            <c:ext xmlns:c16="http://schemas.microsoft.com/office/drawing/2014/chart" uri="{C3380CC4-5D6E-409C-BE32-E72D297353CC}">
              <c16:uniqueId val="{00000001-7C18-423B-9DDA-B4D6CE1132B2}"/>
            </c:ext>
          </c:extLst>
        </c:ser>
        <c:dLbls>
          <c:showLegendKey val="0"/>
          <c:showVal val="0"/>
          <c:showCatName val="0"/>
          <c:showSerName val="0"/>
          <c:showPercent val="0"/>
          <c:showBubbleSize val="0"/>
        </c:dLbls>
        <c:gapWidth val="182"/>
        <c:axId val="1450806912"/>
        <c:axId val="1919358176"/>
        <c:extLst>
          <c:ext xmlns:c15="http://schemas.microsoft.com/office/drawing/2012/chart" uri="{02D57815-91ED-43cb-92C2-25804820EDAC}">
            <c15:filteredBarSeries>
              <c15:ser>
                <c:idx val="0"/>
                <c:order val="0"/>
                <c:spPr>
                  <a:solidFill>
                    <a:schemeClr val="accent6"/>
                  </a:solidFill>
                  <a:ln>
                    <a:noFill/>
                  </a:ln>
                  <a:effectLst/>
                </c:spPr>
                <c:invertIfNegative val="0"/>
                <c:cat>
                  <c:strRef>
                    <c:extLst>
                      <c:ext uri="{02D57815-91ED-43cb-92C2-25804820EDAC}">
                        <c15:formulaRef>
                          <c15:sqref>General!$C$63:$C$67</c15:sqref>
                        </c15:formulaRef>
                      </c:ext>
                    </c:extLst>
                    <c:strCache>
                      <c:ptCount val="5"/>
                      <c:pt idx="0">
                        <c:v>Basic Needs</c:v>
                      </c:pt>
                      <c:pt idx="1">
                        <c:v>Management support</c:v>
                      </c:pt>
                      <c:pt idx="2">
                        <c:v>Teamwork</c:v>
                      </c:pt>
                      <c:pt idx="3">
                        <c:v>Employee development</c:v>
                      </c:pt>
                      <c:pt idx="4">
                        <c:v>Total</c:v>
                      </c:pt>
                    </c:strCache>
                  </c:strRef>
                </c:cat>
                <c:val>
                  <c:numRef>
                    <c:extLst>
                      <c:ext uri="{02D57815-91ED-43cb-92C2-25804820EDAC}">
                        <c15:formulaRef>
                          <c15:sqref>General!$D$63:$D$67</c15:sqref>
                        </c15:formulaRef>
                      </c:ext>
                    </c:extLst>
                    <c:numCache>
                      <c:formatCode>General</c:formatCode>
                      <c:ptCount val="5"/>
                    </c:numCache>
                  </c:numRef>
                </c:val>
                <c:extLst>
                  <c:ext xmlns:c16="http://schemas.microsoft.com/office/drawing/2014/chart" uri="{C3380CC4-5D6E-409C-BE32-E72D297353CC}">
                    <c16:uniqueId val="{00000000-7C18-423B-9DDA-B4D6CE1132B2}"/>
                  </c:ext>
                </c:extLst>
              </c15:ser>
            </c15:filteredBarSeries>
          </c:ext>
        </c:extLst>
      </c:barChart>
      <c:catAx>
        <c:axId val="1450806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1919358176"/>
        <c:crosses val="autoZero"/>
        <c:auto val="1"/>
        <c:lblAlgn val="ctr"/>
        <c:lblOffset val="100"/>
        <c:noMultiLvlLbl val="0"/>
      </c:catAx>
      <c:valAx>
        <c:axId val="191935817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1450806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ru-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spPr>
            <a:solidFill>
              <a:schemeClr val="accent2"/>
            </a:solidFill>
            <a:ln>
              <a:noFill/>
            </a:ln>
            <a:effectLst/>
          </c:spPr>
          <c:invertIfNegative val="0"/>
          <c:dPt>
            <c:idx val="5"/>
            <c:invertIfNegative val="0"/>
            <c:bubble3D val="0"/>
            <c:spPr>
              <a:solidFill>
                <a:schemeClr val="accent5"/>
              </a:solidFill>
              <a:ln>
                <a:noFill/>
              </a:ln>
              <a:effectLst/>
            </c:spPr>
            <c:extLst>
              <c:ext xmlns:c16="http://schemas.microsoft.com/office/drawing/2014/chart" uri="{C3380CC4-5D6E-409C-BE32-E72D297353CC}">
                <c16:uniqueId val="{00000002-0FB7-498E-AC51-FF5D505F01B9}"/>
              </c:ext>
            </c:extLst>
          </c:dPt>
          <c:cat>
            <c:strRef>
              <c:f>General!$J$62:$J$67</c:f>
              <c:strCache>
                <c:ptCount val="6"/>
                <c:pt idx="0">
                  <c:v>Basic Needs</c:v>
                </c:pt>
                <c:pt idx="1">
                  <c:v>Management support</c:v>
                </c:pt>
                <c:pt idx="2">
                  <c:v>Teamwork</c:v>
                </c:pt>
                <c:pt idx="3">
                  <c:v>Employee development</c:v>
                </c:pt>
                <c:pt idx="4">
                  <c:v>Total</c:v>
                </c:pt>
                <c:pt idx="5">
                  <c:v>Company  total</c:v>
                </c:pt>
              </c:strCache>
            </c:strRef>
          </c:cat>
          <c:val>
            <c:numRef>
              <c:f>General!$L$62:$L$67</c:f>
              <c:numCache>
                <c:formatCode>0%</c:formatCode>
                <c:ptCount val="6"/>
                <c:pt idx="0">
                  <c:v>0.9375</c:v>
                </c:pt>
                <c:pt idx="1">
                  <c:v>0.78125</c:v>
                </c:pt>
                <c:pt idx="2">
                  <c:v>0.8125</c:v>
                </c:pt>
                <c:pt idx="3">
                  <c:v>0.8125</c:v>
                </c:pt>
                <c:pt idx="4">
                  <c:v>0.82291666666666663</c:v>
                </c:pt>
                <c:pt idx="5">
                  <c:v>0.80421686746987953</c:v>
                </c:pt>
              </c:numCache>
            </c:numRef>
          </c:val>
          <c:extLst>
            <c:ext xmlns:c16="http://schemas.microsoft.com/office/drawing/2014/chart" uri="{C3380CC4-5D6E-409C-BE32-E72D297353CC}">
              <c16:uniqueId val="{00000001-0FB7-498E-AC51-FF5D505F01B9}"/>
            </c:ext>
          </c:extLst>
        </c:ser>
        <c:dLbls>
          <c:showLegendKey val="0"/>
          <c:showVal val="0"/>
          <c:showCatName val="0"/>
          <c:showSerName val="0"/>
          <c:showPercent val="0"/>
          <c:showBubbleSize val="0"/>
        </c:dLbls>
        <c:gapWidth val="182"/>
        <c:axId val="1450852112"/>
        <c:axId val="1919363584"/>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General!$J$62:$J$67</c15:sqref>
                        </c15:formulaRef>
                      </c:ext>
                    </c:extLst>
                    <c:strCache>
                      <c:ptCount val="6"/>
                      <c:pt idx="0">
                        <c:v>Basic Needs</c:v>
                      </c:pt>
                      <c:pt idx="1">
                        <c:v>Management support</c:v>
                      </c:pt>
                      <c:pt idx="2">
                        <c:v>Teamwork</c:v>
                      </c:pt>
                      <c:pt idx="3">
                        <c:v>Employee development</c:v>
                      </c:pt>
                      <c:pt idx="4">
                        <c:v>Total</c:v>
                      </c:pt>
                      <c:pt idx="5">
                        <c:v>Company  total</c:v>
                      </c:pt>
                    </c:strCache>
                  </c:strRef>
                </c:cat>
                <c:val>
                  <c:numRef>
                    <c:extLst>
                      <c:ext uri="{02D57815-91ED-43cb-92C2-25804820EDAC}">
                        <c15:formulaRef>
                          <c15:sqref>General!$K$62:$K$67</c15:sqref>
                        </c15:formulaRef>
                      </c:ext>
                    </c:extLst>
                    <c:numCache>
                      <c:formatCode>General</c:formatCode>
                      <c:ptCount val="6"/>
                    </c:numCache>
                  </c:numRef>
                </c:val>
                <c:extLst>
                  <c:ext xmlns:c16="http://schemas.microsoft.com/office/drawing/2014/chart" uri="{C3380CC4-5D6E-409C-BE32-E72D297353CC}">
                    <c16:uniqueId val="{00000000-0FB7-498E-AC51-FF5D505F01B9}"/>
                  </c:ext>
                </c:extLst>
              </c15:ser>
            </c15:filteredBarSeries>
          </c:ext>
        </c:extLst>
      </c:barChart>
      <c:catAx>
        <c:axId val="1450852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1919363584"/>
        <c:crosses val="autoZero"/>
        <c:auto val="1"/>
        <c:lblAlgn val="ctr"/>
        <c:lblOffset val="100"/>
        <c:noMultiLvlLbl val="0"/>
      </c:catAx>
      <c:valAx>
        <c:axId val="1919363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UA"/>
          </a:p>
        </c:txPr>
        <c:crossAx val="1450852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ru-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9978</xdr:colOff>
      <xdr:row>72</xdr:row>
      <xdr:rowOff>140606</xdr:rowOff>
    </xdr:from>
    <xdr:to>
      <xdr:col>13</xdr:col>
      <xdr:colOff>76199</xdr:colOff>
      <xdr:row>90</xdr:row>
      <xdr:rowOff>146956</xdr:rowOff>
    </xdr:to>
    <xdr:graphicFrame macro="">
      <xdr:nvGraphicFramePr>
        <xdr:cNvPr id="4" name="Диаграмма 3">
          <a:extLst>
            <a:ext uri="{FF2B5EF4-FFF2-40B4-BE49-F238E27FC236}">
              <a16:creationId xmlns:a16="http://schemas.microsoft.com/office/drawing/2014/main" id="{F21DB880-520B-464D-8629-AAA1788025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167898</xdr:colOff>
      <xdr:row>73</xdr:row>
      <xdr:rowOff>113653</xdr:rowOff>
    </xdr:from>
    <xdr:to>
      <xdr:col>6</xdr:col>
      <xdr:colOff>667288</xdr:colOff>
      <xdr:row>91</xdr:row>
      <xdr:rowOff>21524</xdr:rowOff>
    </xdr:to>
    <xdr:graphicFrame macro="">
      <xdr:nvGraphicFramePr>
        <xdr:cNvPr id="3" name="Диаграмма 2">
          <a:extLst>
            <a:ext uri="{FF2B5EF4-FFF2-40B4-BE49-F238E27FC236}">
              <a16:creationId xmlns:a16="http://schemas.microsoft.com/office/drawing/2014/main" id="{78FE4EC0-A4FF-854B-BAB9-17B562168C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553593</xdr:colOff>
      <xdr:row>23</xdr:row>
      <xdr:rowOff>129153</xdr:rowOff>
    </xdr:from>
    <xdr:to>
      <xdr:col>12</xdr:col>
      <xdr:colOff>774914</xdr:colOff>
      <xdr:row>45</xdr:row>
      <xdr:rowOff>56101</xdr:rowOff>
    </xdr:to>
    <mc:AlternateContent xmlns:mc="http://schemas.openxmlformats.org/markup-compatibility/2006" xmlns:a14="http://schemas.microsoft.com/office/drawing/2010/main">
      <mc:Choice Requires="a14">
        <xdr:graphicFrame macro="">
          <xdr:nvGraphicFramePr>
            <xdr:cNvPr id="2" name="Department">
              <a:extLst>
                <a:ext uri="{FF2B5EF4-FFF2-40B4-BE49-F238E27FC236}">
                  <a16:creationId xmlns:a16="http://schemas.microsoft.com/office/drawing/2014/main" id="{34E3907F-D2F9-4FD4-8194-411EE4976B75}"/>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12209610" y="5456695"/>
              <a:ext cx="8277211" cy="47540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3312856</xdr:colOff>
      <xdr:row>78</xdr:row>
      <xdr:rowOff>69599</xdr:rowOff>
    </xdr:from>
    <xdr:to>
      <xdr:col>2</xdr:col>
      <xdr:colOff>5345210</xdr:colOff>
      <xdr:row>81</xdr:row>
      <xdr:rowOff>11126</xdr:rowOff>
    </xdr:to>
    <xdr:sp macro="" textlink="F77">
      <xdr:nvSpPr>
        <xdr:cNvPr id="17" name="TextBox 16">
          <a:extLst>
            <a:ext uri="{FF2B5EF4-FFF2-40B4-BE49-F238E27FC236}">
              <a16:creationId xmlns:a16="http://schemas.microsoft.com/office/drawing/2014/main" id="{FA06A915-F4B3-4081-81BF-99C11D44E41C}"/>
            </a:ext>
          </a:extLst>
        </xdr:cNvPr>
        <xdr:cNvSpPr txBox="1"/>
      </xdr:nvSpPr>
      <xdr:spPr>
        <a:xfrm>
          <a:off x="4354256" y="17468599"/>
          <a:ext cx="2032354" cy="5765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7D09280-41FC-4B5B-ACDD-B26C9E519735}" type="TxLink">
            <a:rPr lang="en-US" sz="4000" b="0" i="0" u="none" strike="noStrike" cap="none" spc="0">
              <a:ln w="0"/>
              <a:solidFill>
                <a:schemeClr val="tx1"/>
              </a:solidFill>
              <a:effectLst>
                <a:outerShdw blurRad="38100" dist="19050" dir="2700000" algn="tl" rotWithShape="0">
                  <a:schemeClr val="dk1">
                    <a:alpha val="40000"/>
                  </a:schemeClr>
                </a:outerShdw>
              </a:effectLst>
              <a:latin typeface="Century Gothic"/>
            </a:rPr>
            <a:pPr algn="ctr"/>
            <a:t>51%</a:t>
          </a:fld>
          <a:endParaRPr lang="en-US"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3089489</xdr:colOff>
      <xdr:row>76</xdr:row>
      <xdr:rowOff>112357</xdr:rowOff>
    </xdr:from>
    <xdr:to>
      <xdr:col>9</xdr:col>
      <xdr:colOff>4958451</xdr:colOff>
      <xdr:row>79</xdr:row>
      <xdr:rowOff>139818</xdr:rowOff>
    </xdr:to>
    <xdr:sp macro="" textlink="$M$78">
      <xdr:nvSpPr>
        <xdr:cNvPr id="20" name="TextBox 19">
          <a:extLst>
            <a:ext uri="{FF2B5EF4-FFF2-40B4-BE49-F238E27FC236}">
              <a16:creationId xmlns:a16="http://schemas.microsoft.com/office/drawing/2014/main" id="{7E6F9E7B-C447-45B8-8D63-F9333DF1A923}"/>
            </a:ext>
          </a:extLst>
        </xdr:cNvPr>
        <xdr:cNvSpPr txBox="1"/>
      </xdr:nvSpPr>
      <xdr:spPr>
        <a:xfrm>
          <a:off x="15390346" y="17892357"/>
          <a:ext cx="1868962" cy="6080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9F156796-F0D0-4629-B703-7AD3430CF93A}" type="TxLink">
            <a:rPr lang="en-US" sz="4000" b="0" i="0" u="none" strike="noStrike" cap="none" spc="0">
              <a:ln w="0"/>
              <a:solidFill>
                <a:srgbClr val="000000"/>
              </a:solidFill>
              <a:effectLst>
                <a:outerShdw blurRad="38100" dist="19050" dir="2700000" algn="tl" rotWithShape="0">
                  <a:schemeClr val="dk1">
                    <a:alpha val="40000"/>
                  </a:schemeClr>
                </a:outerShdw>
              </a:effectLst>
              <a:latin typeface="Century Gothic"/>
            </a:rPr>
            <a:pPr algn="ctr"/>
            <a:t>63%</a:t>
          </a:fld>
          <a:endParaRPr lang="en-US" sz="14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264763</xdr:colOff>
      <xdr:row>24</xdr:row>
      <xdr:rowOff>121725</xdr:rowOff>
    </xdr:from>
    <xdr:to>
      <xdr:col>6</xdr:col>
      <xdr:colOff>403601</xdr:colOff>
      <xdr:row>47</xdr:row>
      <xdr:rowOff>48432</xdr:rowOff>
    </xdr:to>
    <xdr:graphicFrame macro="">
      <xdr:nvGraphicFramePr>
        <xdr:cNvPr id="26" name="Chart 25">
          <a:extLst>
            <a:ext uri="{FF2B5EF4-FFF2-40B4-BE49-F238E27FC236}">
              <a16:creationId xmlns:a16="http://schemas.microsoft.com/office/drawing/2014/main" id="{EE52E8C6-CB31-4B8A-B0CD-2FCE664CF9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232475</xdr:colOff>
      <xdr:row>49</xdr:row>
      <xdr:rowOff>89437</xdr:rowOff>
    </xdr:from>
    <xdr:to>
      <xdr:col>6</xdr:col>
      <xdr:colOff>403600</xdr:colOff>
      <xdr:row>69</xdr:row>
      <xdr:rowOff>113008</xdr:rowOff>
    </xdr:to>
    <xdr:graphicFrame macro="">
      <xdr:nvGraphicFramePr>
        <xdr:cNvPr id="27" name="Chart 26">
          <a:extLst>
            <a:ext uri="{FF2B5EF4-FFF2-40B4-BE49-F238E27FC236}">
              <a16:creationId xmlns:a16="http://schemas.microsoft.com/office/drawing/2014/main" id="{105EB7A3-2C55-4F75-8033-FCD3D4AB40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426203</xdr:colOff>
      <xdr:row>49</xdr:row>
      <xdr:rowOff>73293</xdr:rowOff>
    </xdr:from>
    <xdr:to>
      <xdr:col>13</xdr:col>
      <xdr:colOff>0</xdr:colOff>
      <xdr:row>69</xdr:row>
      <xdr:rowOff>145297</xdr:rowOff>
    </xdr:to>
    <xdr:graphicFrame macro="">
      <xdr:nvGraphicFramePr>
        <xdr:cNvPr id="29" name="Chart 28">
          <a:extLst>
            <a:ext uri="{FF2B5EF4-FFF2-40B4-BE49-F238E27FC236}">
              <a16:creationId xmlns:a16="http://schemas.microsoft.com/office/drawing/2014/main" id="{070405CC-67D2-421F-8A63-EDC450FD69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me" refreshedDate="44207.509998726855" createdVersion="6" refreshedVersion="6" minRefreshableVersion="3" recordCount="200" xr:uid="{8AF379CE-057D-4609-AC90-A1FBCC02C8FC}">
  <cacheSource type="worksheet">
    <worksheetSource ref="A1:AA1048576" sheet="Answers"/>
  </cacheSource>
  <cacheFields count="28">
    <cacheField name="Created On" numFmtId="0">
      <sharedItems containsNonDate="0" containsString="0" containsBlank="1"/>
    </cacheField>
    <cacheField name="Answered On" numFmtId="14">
      <sharedItems containsNonDate="0" containsDate="1" containsString="0" containsBlank="1" minDate="2020-10-07T00:00:00" maxDate="2023-10-11T00:00:00"/>
    </cacheField>
    <cacheField name="Name" numFmtId="1">
      <sharedItems containsBlank="1"/>
    </cacheField>
    <cacheField name="Gender" numFmtId="1">
      <sharedItems containsNonDate="0" containsString="0" containsBlank="1"/>
    </cacheField>
    <cacheField name="Birthdate" numFmtId="1">
      <sharedItems containsNonDate="0" containsString="0" containsBlank="1"/>
    </cacheField>
    <cacheField name="Marital Status" numFmtId="1">
      <sharedItems containsNonDate="0" containsString="0" containsBlank="1"/>
    </cacheField>
    <cacheField name="Department" numFmtId="0">
      <sharedItems containsBlank="1" count="4">
        <s v="Marketing"/>
        <s v="Sales"/>
        <s v="R&amp;D"/>
        <m/>
      </sharedItems>
    </cacheField>
    <cacheField name="Position" numFmtId="0">
      <sharedItems containsNonDate="0" containsString="0" containsBlank="1"/>
    </cacheField>
    <cacheField name="Job Started" numFmtId="0">
      <sharedItems containsNonDate="0" containsString="0" containsBlank="1"/>
    </cacheField>
    <cacheField name="Probation End" numFmtId="0">
      <sharedItems containsNonDate="0" containsString="0" containsBlank="1"/>
    </cacheField>
    <cacheField name="Reports To" numFmtId="0">
      <sharedItems containsBlank="1"/>
    </cacheField>
    <cacheField name="Employment type" numFmtId="0">
      <sharedItems containsNonDate="0" containsString="0" containsBlank="1"/>
    </cacheField>
    <cacheField name="Country" numFmtId="0">
      <sharedItems containsNonDate="0" containsString="0" containsBlank="1"/>
    </cacheField>
    <cacheField name="City" numFmtId="0">
      <sharedItems containsNonDate="0" containsString="0" containsBlank="1"/>
    </cacheField>
    <cacheField name="Employment End" numFmtId="0">
      <sharedItems containsNonDate="0" containsString="0" containsBlank="1"/>
    </cacheField>
    <cacheField name="Age" numFmtId="0">
      <sharedItems containsNonDate="0" containsString="0" containsBlank="1"/>
    </cacheField>
    <cacheField name="Length Of Service" numFmtId="0">
      <sharedItems containsNonDate="0" containsString="0" containsBlank="1"/>
    </cacheField>
    <cacheField name="Question" numFmtId="0">
      <sharedItems containsBlank="1"/>
    </cacheField>
    <cacheField name="Answer" numFmtId="0">
      <sharedItems containsBlank="1" containsMixedTypes="1" containsNumber="1" containsInteger="1" minValue="1" maxValue="10" count="13">
        <s v="No"/>
        <s v="Yes"/>
        <n v="10"/>
        <n v="7"/>
        <n v="8"/>
        <n v="9"/>
        <n v="1"/>
        <n v="2"/>
        <n v="3"/>
        <n v="4"/>
        <n v="5"/>
        <n v="6"/>
        <m/>
      </sharedItems>
      <fieldGroup par="27"/>
    </cacheField>
    <cacheField name="Score" numFmtId="0">
      <sharedItems containsNonDate="0" containsString="0" containsBlank="1"/>
    </cacheField>
    <cacheField name="Comment" numFmtId="0">
      <sharedItems containsNonDate="0" containsString="0" containsBlank="1"/>
    </cacheField>
    <cacheField name="Source" numFmtId="0">
      <sharedItems containsNonDate="0" containsString="0" containsBlank="1"/>
    </cacheField>
    <cacheField name="Topic" numFmtId="0">
      <sharedItems containsBlank="1" count="6">
        <s v="Basic Needs"/>
        <s v="Management support"/>
        <s v="Teamwork"/>
        <s v="Employee development"/>
        <s v="eNPS"/>
        <m/>
      </sharedItems>
    </cacheField>
    <cacheField name="Calculated Score" numFmtId="0">
      <sharedItems containsString="0" containsBlank="1" containsNumber="1" containsInteger="1" minValue="-1" maxValue="1"/>
    </cacheField>
    <cacheField name="Question row" numFmtId="0">
      <sharedItems containsString="0" containsBlank="1" containsNumber="1" containsInteger="1" minValue="1" maxValue="13"/>
    </cacheField>
    <cacheField name="Answer column" numFmtId="0">
      <sharedItems containsString="0" containsBlank="1" containsNumber="1" containsInteger="1" minValue="1" maxValue="10"/>
    </cacheField>
    <cacheField name="Peoples count" numFmtId="0">
      <sharedItems containsString="0" containsBlank="1" containsNumber="1" containsInteger="1" minValue="0" maxValue="1"/>
    </cacheField>
    <cacheField name="Answer2" numFmtId="0" databaseField="0">
      <fieldGroup base="18">
        <discretePr count="13">
          <x v="4"/>
          <x v="5"/>
          <x v="3"/>
          <x v="2"/>
          <x v="2"/>
          <x v="3"/>
          <x v="1"/>
          <x v="1"/>
          <x v="1"/>
          <x v="1"/>
          <x v="1"/>
          <x v="1"/>
          <x v="0"/>
        </discretePr>
        <groupItems count="6">
          <m/>
          <s v="Group1"/>
          <s v="Group2"/>
          <s v="Group3"/>
          <s v="No"/>
          <s v="Yes"/>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Natalia Giletskaya" refreshedDate="44228.56397210648" createdVersion="6" refreshedVersion="6" minRefreshableVersion="3" recordCount="1174" xr:uid="{4F53E360-9FB0-4F12-A6AB-93C5158A1227}">
  <cacheSource type="worksheet">
    <worksheetSource ref="B1:X1048576" sheet="Answers"/>
  </cacheSource>
  <cacheFields count="24">
    <cacheField name="Answered On" numFmtId="0">
      <sharedItems containsNonDate="0" containsDate="1" containsString="0" containsBlank="1" minDate="2021-01-18T00:00:00" maxDate="2021-02-01T00:00:00"/>
    </cacheField>
    <cacheField name="Name" numFmtId="0">
      <sharedItems containsBlank="1"/>
    </cacheField>
    <cacheField name="Gender" numFmtId="0">
      <sharedItems containsBlank="1"/>
    </cacheField>
    <cacheField name="Birthdate" numFmtId="0">
      <sharedItems containsDate="1" containsBlank="1" containsMixedTypes="1" minDate="1981-05-12T00:00:00" maxDate="1999-01-07T00:00:00"/>
    </cacheField>
    <cacheField name="Marital Status" numFmtId="0">
      <sharedItems containsBlank="1"/>
    </cacheField>
    <cacheField name="Department" numFmtId="0">
      <sharedItems containsBlank="1" count="17">
        <s v="Executives"/>
        <s v="Product"/>
        <s v="Development"/>
        <s v="Technical Support"/>
        <s v="BA"/>
        <s v="CSM"/>
        <s v="Marketing"/>
        <s v="SMB sales"/>
        <s v="Enterprise Sales (Bizdev)"/>
        <s v="Customer Success"/>
        <s v="HR"/>
        <s v="FinOps"/>
        <s v=""/>
        <s v="CS"/>
        <m/>
        <s v="R&amp;D" u="1"/>
        <s v="Sales" u="1"/>
      </sharedItems>
    </cacheField>
    <cacheField name="Position" numFmtId="0">
      <sharedItems containsBlank="1"/>
    </cacheField>
    <cacheField name="Job Started" numFmtId="0">
      <sharedItems containsNonDate="0" containsDate="1" containsString="0" containsBlank="1" minDate="2016-01-01T00:00:00" maxDate="2021-01-13T00:00:00"/>
    </cacheField>
    <cacheField name="Probation End" numFmtId="0">
      <sharedItems containsBlank="1"/>
    </cacheField>
    <cacheField name="Reports To" numFmtId="0">
      <sharedItems containsBlank="1"/>
    </cacheField>
    <cacheField name="Employment type" numFmtId="0">
      <sharedItems containsBlank="1"/>
    </cacheField>
    <cacheField name="Country" numFmtId="0">
      <sharedItems containsBlank="1"/>
    </cacheField>
    <cacheField name="City" numFmtId="0">
      <sharedItems containsBlank="1"/>
    </cacheField>
    <cacheField name="Employment End" numFmtId="0">
      <sharedItems containsBlank="1"/>
    </cacheField>
    <cacheField name="Age" numFmtId="0">
      <sharedItems containsBlank="1" containsMixedTypes="1" containsNumber="1" containsInteger="1" minValue="22" maxValue="39"/>
    </cacheField>
    <cacheField name="Length Of Service" numFmtId="0">
      <sharedItems containsString="0" containsBlank="1" containsNumber="1" containsInteger="1" minValue="0" maxValue="5"/>
    </cacheField>
    <cacheField name="Question" numFmtId="0">
      <sharedItems containsBlank="1" count="29">
        <s v="Do you know what is expected of you at work? "/>
        <s v="Do you have all the necessary resources to do your work right?"/>
        <s v="At work, do you have the opportunity to do what you do best every day?"/>
        <s v="In the last seven days, have you received recognition or praise for doing good work?"/>
        <s v="Does your supervisor, or someone at work, seem to care about you as a person?"/>
        <s v="Is there someone at work who encourages your development?"/>
        <s v="At work, do your opinions seem to count?"/>
        <s v="Does the mission/purpose of your company help you to feel the importance of your job?"/>
        <s v="Are your associates (fellow employees) committed to doing quality work?"/>
        <s v="Do you have a best friend at work?"/>
        <s v="In the last six months, has someone at work talked to you about your progress?"/>
        <s v="In the last year, have you had opportunities to learn and grow?"/>
        <s v="Considering your previous answers, describe what exactly could increase your engagement in this company. You may use English or Russian languages."/>
        <s v="Do you recommend our company as an employer to your friends and acquaintances?"/>
        <s v="What could a company do to keep your answer steady at &quot;10&quot; (absolutely Yes) points? You may use English or Russian languages."/>
        <m/>
        <s v="My supervisor, or someone at work, seems to care about me as a person." u="1"/>
        <s v="This last year, I have had opportunities at work to learn and grow." u="1"/>
        <s v="My associates  (fellow employees) are committed to doing quality work." u="1"/>
        <s v="I know what is expected of me at work." u="1"/>
        <s v="I have the materials and equipment I need to do my work right." u="1"/>
        <s v="At work, my opinions seem to count." u="1"/>
        <s v="There is someone at work who encourages my development." u="1"/>
        <s v="I have a best friend at work." u="1"/>
        <s v="In the last seven days, I have received recognition or praise for doing good work." u="1"/>
        <s v="At work, I have the opportunity to do what I do best every day." u="1"/>
        <s v="In the last six months, someone at work has talked to me about my progress." u="1"/>
        <s v="The mission or purpose of my organization makes me feel my job is important." u="1"/>
        <s v="eNPS" u="1"/>
      </sharedItems>
    </cacheField>
    <cacheField name="Answer" numFmtId="0">
      <sharedItems containsBlank="1" containsMixedTypes="1" containsNumber="1" containsInteger="1" minValue="1" maxValue="10" count="20">
        <s v="Yes"/>
        <s v=""/>
        <s v="10 - absolutely Yes"/>
        <s v="No"/>
        <s v="9"/>
        <s v="8"/>
        <s v="7"/>
        <s v="6"/>
        <s v="5"/>
        <m/>
        <n v="5" u="1"/>
        <n v="2" u="1"/>
        <n v="6" u="1"/>
        <n v="7" u="1"/>
        <n v="1" u="1"/>
        <n v="3" u="1"/>
        <n v="8" u="1"/>
        <n v="9" u="1"/>
        <n v="10" u="1"/>
        <n v="4" u="1"/>
      </sharedItems>
      <fieldGroup par="23"/>
    </cacheField>
    <cacheField name="Score" numFmtId="0">
      <sharedItems containsBlank="1" containsMixedTypes="1" containsNumber="1" containsInteger="1" minValue="-1" maxValue="1"/>
    </cacheField>
    <cacheField name="Comment" numFmtId="0">
      <sharedItems containsBlank="1" longText="1"/>
    </cacheField>
    <cacheField name="Source" numFmtId="0">
      <sharedItems containsBlank="1"/>
    </cacheField>
    <cacheField name="Topic" numFmtId="0">
      <sharedItems containsBlank="1" count="11">
        <s v="Basic Needs"/>
        <s v="Management support"/>
        <s v="Teamwork"/>
        <s v="Employee development"/>
        <e v="#N/A"/>
        <m/>
        <s v="Growth - How can I grow?" u="1"/>
        <s v="Teamwork - Do I belong here?" u="1"/>
        <s v="Individual - What do I give?" u="1"/>
        <s v="eNPS" u="1"/>
        <s v="Basic Needs - What do I get?" u="1"/>
      </sharedItems>
    </cacheField>
    <cacheField name="Calculated Score" numFmtId="0">
      <sharedItems containsBlank="1" containsMixedTypes="1" containsNumber="1" containsInteger="1" minValue="0" maxValue="1"/>
    </cacheField>
    <cacheField name="Answer2" numFmtId="0" databaseField="0">
      <fieldGroup base="17">
        <discretePr count="20">
          <x v="4"/>
          <x v="5"/>
          <x v="7"/>
          <x v="6"/>
          <x v="7"/>
          <x v="8"/>
          <x v="8"/>
          <x v="9"/>
          <x v="9"/>
          <x v="0"/>
          <x v="1"/>
          <x v="1"/>
          <x v="1"/>
          <x v="2"/>
          <x v="1"/>
          <x v="1"/>
          <x v="2"/>
          <x v="3"/>
          <x v="3"/>
          <x v="1"/>
        </discretePr>
        <groupItems count="10">
          <m/>
          <s v="Group1"/>
          <s v="Group2"/>
          <s v="Group3"/>
          <s v="Yes"/>
          <s v=""/>
          <s v="No"/>
          <s v="Группа1"/>
          <s v="Группа2"/>
          <s v="Группа3"/>
        </groupItems>
      </fieldGroup>
    </cacheField>
  </cacheFields>
  <extLst>
    <ext xmlns:x14="http://schemas.microsoft.com/office/spreadsheetml/2009/9/main" uri="{725AE2AE-9491-48be-B2B4-4EB974FC3084}">
      <x14:pivotCacheDefinition pivotCacheId="64328772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m/>
    <d v="2020-10-10T00:00:00"/>
    <s v="John Smith"/>
    <m/>
    <m/>
    <m/>
    <x v="0"/>
    <m/>
    <m/>
    <m/>
    <s v="Alex Fox"/>
    <m/>
    <m/>
    <m/>
    <m/>
    <m/>
    <m/>
    <s v="Do you know what is expected of you at work? "/>
    <x v="0"/>
    <m/>
    <m/>
    <m/>
    <x v="0"/>
    <n v="0"/>
    <n v="1"/>
    <n v="2"/>
    <n v="1"/>
  </r>
  <r>
    <m/>
    <d v="2020-10-10T00:00:00"/>
    <s v="John Smith"/>
    <m/>
    <m/>
    <m/>
    <x v="0"/>
    <m/>
    <m/>
    <m/>
    <s v="Alex Fox"/>
    <m/>
    <m/>
    <m/>
    <m/>
    <m/>
    <m/>
    <s v="Do you have all the necessary resources to do your work right?"/>
    <x v="0"/>
    <m/>
    <m/>
    <m/>
    <x v="0"/>
    <n v="0"/>
    <n v="2"/>
    <n v="2"/>
    <n v="0"/>
  </r>
  <r>
    <m/>
    <d v="2020-10-10T00:00:00"/>
    <s v="John Smith"/>
    <m/>
    <m/>
    <m/>
    <x v="0"/>
    <m/>
    <m/>
    <m/>
    <s v="Alex Fox"/>
    <m/>
    <m/>
    <m/>
    <m/>
    <m/>
    <m/>
    <s v="At work, do you have the opportunity to do what you do best every day?"/>
    <x v="0"/>
    <m/>
    <m/>
    <m/>
    <x v="1"/>
    <n v="0"/>
    <n v="3"/>
    <n v="2"/>
    <n v="0"/>
  </r>
  <r>
    <m/>
    <d v="2020-10-10T00:00:00"/>
    <s v="John Smith"/>
    <m/>
    <m/>
    <m/>
    <x v="0"/>
    <m/>
    <m/>
    <m/>
    <s v="Alex Fox"/>
    <m/>
    <m/>
    <m/>
    <m/>
    <m/>
    <m/>
    <s v="In the last seven days, have you received recognition or praise for doing good work?"/>
    <x v="1"/>
    <m/>
    <m/>
    <m/>
    <x v="1"/>
    <n v="1"/>
    <n v="4"/>
    <n v="1"/>
    <n v="0"/>
  </r>
  <r>
    <m/>
    <d v="2020-10-10T00:00:00"/>
    <s v="John Smith"/>
    <m/>
    <m/>
    <m/>
    <x v="0"/>
    <m/>
    <m/>
    <m/>
    <s v="Alex Fox"/>
    <m/>
    <m/>
    <m/>
    <m/>
    <m/>
    <m/>
    <s v="Does your supervisor, or someone at work, seem to care about you as a person?"/>
    <x v="0"/>
    <m/>
    <m/>
    <m/>
    <x v="1"/>
    <n v="0"/>
    <n v="5"/>
    <n v="2"/>
    <n v="0"/>
  </r>
  <r>
    <m/>
    <d v="2020-10-10T00:00:00"/>
    <s v="John Smith"/>
    <m/>
    <m/>
    <m/>
    <x v="0"/>
    <m/>
    <m/>
    <m/>
    <s v="Alex Fox"/>
    <m/>
    <m/>
    <m/>
    <m/>
    <m/>
    <m/>
    <s v="Is there someone at work who encourages your development?"/>
    <x v="1"/>
    <m/>
    <m/>
    <m/>
    <x v="1"/>
    <n v="1"/>
    <n v="6"/>
    <n v="1"/>
    <n v="0"/>
  </r>
  <r>
    <m/>
    <d v="2020-10-10T00:00:00"/>
    <s v="John Smith"/>
    <m/>
    <m/>
    <m/>
    <x v="0"/>
    <m/>
    <m/>
    <m/>
    <s v="Alex Fox"/>
    <m/>
    <m/>
    <m/>
    <m/>
    <m/>
    <m/>
    <s v="At work, do your opinions seem to count?"/>
    <x v="0"/>
    <m/>
    <m/>
    <m/>
    <x v="2"/>
    <n v="0"/>
    <n v="7"/>
    <n v="2"/>
    <n v="0"/>
  </r>
  <r>
    <m/>
    <d v="2020-10-10T00:00:00"/>
    <s v="John Smith"/>
    <m/>
    <m/>
    <m/>
    <x v="0"/>
    <m/>
    <m/>
    <m/>
    <s v="Alex Fox"/>
    <m/>
    <m/>
    <m/>
    <m/>
    <m/>
    <m/>
    <s v="Does the mission/purpose of your company help you to feel the importance of your job?"/>
    <x v="1"/>
    <m/>
    <m/>
    <m/>
    <x v="2"/>
    <n v="1"/>
    <n v="8"/>
    <n v="1"/>
    <n v="0"/>
  </r>
  <r>
    <m/>
    <d v="2020-10-10T00:00:00"/>
    <s v="John Smith"/>
    <m/>
    <m/>
    <m/>
    <x v="0"/>
    <m/>
    <m/>
    <m/>
    <s v="Alex Fox"/>
    <m/>
    <m/>
    <m/>
    <m/>
    <m/>
    <m/>
    <s v="Are your associates (fellow employees) committed to doing quality work?"/>
    <x v="1"/>
    <m/>
    <m/>
    <m/>
    <x v="2"/>
    <n v="1"/>
    <n v="9"/>
    <n v="1"/>
    <n v="0"/>
  </r>
  <r>
    <m/>
    <d v="2020-10-10T00:00:00"/>
    <s v="John Smith"/>
    <m/>
    <m/>
    <m/>
    <x v="0"/>
    <m/>
    <m/>
    <m/>
    <s v="Alex Fox"/>
    <m/>
    <m/>
    <m/>
    <m/>
    <m/>
    <m/>
    <s v="Do you have a best friend at work?"/>
    <x v="1"/>
    <m/>
    <m/>
    <m/>
    <x v="2"/>
    <n v="1"/>
    <n v="10"/>
    <n v="1"/>
    <n v="0"/>
  </r>
  <r>
    <m/>
    <d v="2020-10-10T00:00:00"/>
    <s v="John Smith"/>
    <m/>
    <m/>
    <m/>
    <x v="0"/>
    <m/>
    <m/>
    <m/>
    <s v="Alex Fox"/>
    <m/>
    <m/>
    <m/>
    <m/>
    <m/>
    <m/>
    <s v="In the last six months, has someone at work talked to you about your progress?"/>
    <x v="0"/>
    <m/>
    <m/>
    <m/>
    <x v="3"/>
    <n v="0"/>
    <n v="11"/>
    <n v="2"/>
    <n v="0"/>
  </r>
  <r>
    <m/>
    <d v="2020-10-10T00:00:00"/>
    <s v="John Smith"/>
    <m/>
    <m/>
    <m/>
    <x v="0"/>
    <m/>
    <m/>
    <m/>
    <s v="Alex Fox"/>
    <m/>
    <m/>
    <m/>
    <m/>
    <m/>
    <m/>
    <s v="In the last year, have you had opportunities to learn and grow?"/>
    <x v="1"/>
    <m/>
    <m/>
    <m/>
    <x v="3"/>
    <n v="1"/>
    <n v="12"/>
    <n v="1"/>
    <n v="0"/>
  </r>
  <r>
    <m/>
    <d v="2020-10-10T00:00:00"/>
    <s v="Marry Cherry"/>
    <m/>
    <m/>
    <m/>
    <x v="0"/>
    <m/>
    <m/>
    <m/>
    <s v="Alex Fox"/>
    <m/>
    <m/>
    <m/>
    <m/>
    <m/>
    <m/>
    <s v="Do you know what is expected of you at work? "/>
    <x v="1"/>
    <m/>
    <m/>
    <m/>
    <x v="0"/>
    <n v="1"/>
    <n v="1"/>
    <n v="1"/>
    <n v="1"/>
  </r>
  <r>
    <m/>
    <d v="2020-10-10T00:00:00"/>
    <s v="Marry Cherry"/>
    <m/>
    <m/>
    <m/>
    <x v="0"/>
    <m/>
    <m/>
    <m/>
    <s v="Alex Fox"/>
    <m/>
    <m/>
    <m/>
    <m/>
    <m/>
    <m/>
    <s v="Do you have all the necessary resources to do your work right?"/>
    <x v="0"/>
    <m/>
    <m/>
    <m/>
    <x v="0"/>
    <n v="0"/>
    <n v="2"/>
    <n v="2"/>
    <n v="0"/>
  </r>
  <r>
    <m/>
    <d v="2020-10-10T00:00:00"/>
    <s v="Marry Cherry"/>
    <m/>
    <m/>
    <m/>
    <x v="0"/>
    <m/>
    <m/>
    <m/>
    <s v="Alex Fox"/>
    <m/>
    <m/>
    <m/>
    <m/>
    <m/>
    <m/>
    <s v="At work, do you have the opportunity to do what you do best every day?"/>
    <x v="1"/>
    <m/>
    <m/>
    <m/>
    <x v="1"/>
    <n v="1"/>
    <n v="3"/>
    <n v="1"/>
    <n v="0"/>
  </r>
  <r>
    <m/>
    <d v="2020-10-10T00:00:00"/>
    <s v="Marry Cherry"/>
    <m/>
    <m/>
    <m/>
    <x v="0"/>
    <m/>
    <m/>
    <m/>
    <s v="Alex Fox"/>
    <m/>
    <m/>
    <m/>
    <m/>
    <m/>
    <m/>
    <s v="In the last seven days, have you received recognition or praise for doing good work?"/>
    <x v="0"/>
    <m/>
    <m/>
    <m/>
    <x v="1"/>
    <n v="0"/>
    <n v="4"/>
    <n v="2"/>
    <n v="0"/>
  </r>
  <r>
    <m/>
    <d v="2020-11-10T00:00:00"/>
    <s v="Marry Cherry"/>
    <m/>
    <m/>
    <m/>
    <x v="0"/>
    <m/>
    <m/>
    <m/>
    <s v="Alex Fox"/>
    <m/>
    <m/>
    <m/>
    <m/>
    <m/>
    <m/>
    <s v="Does your supervisor, or someone at work, seem to care about you as a person?"/>
    <x v="1"/>
    <m/>
    <m/>
    <m/>
    <x v="1"/>
    <n v="1"/>
    <n v="5"/>
    <n v="1"/>
    <n v="0"/>
  </r>
  <r>
    <m/>
    <d v="2021-01-01T00:00:00"/>
    <s v="Marry Cherry"/>
    <m/>
    <m/>
    <m/>
    <x v="0"/>
    <m/>
    <m/>
    <m/>
    <s v="Alex Fox"/>
    <m/>
    <m/>
    <m/>
    <m/>
    <m/>
    <m/>
    <s v="Is there someone at work who encourages your development?"/>
    <x v="1"/>
    <m/>
    <m/>
    <m/>
    <x v="1"/>
    <n v="1"/>
    <n v="6"/>
    <n v="1"/>
    <n v="0"/>
  </r>
  <r>
    <m/>
    <d v="2020-11-10T00:00:00"/>
    <s v="Marry Cherry"/>
    <m/>
    <m/>
    <m/>
    <x v="0"/>
    <m/>
    <m/>
    <m/>
    <s v="Alex Fox"/>
    <m/>
    <m/>
    <m/>
    <m/>
    <m/>
    <m/>
    <s v="At work, do your opinions seem to count?"/>
    <x v="1"/>
    <m/>
    <m/>
    <m/>
    <x v="2"/>
    <n v="1"/>
    <n v="7"/>
    <n v="1"/>
    <n v="0"/>
  </r>
  <r>
    <m/>
    <d v="2020-11-10T00:00:00"/>
    <s v="Marry Cherry"/>
    <m/>
    <m/>
    <m/>
    <x v="0"/>
    <m/>
    <m/>
    <m/>
    <s v="Alex Fox"/>
    <m/>
    <m/>
    <m/>
    <m/>
    <m/>
    <m/>
    <s v="Does the mission/purpose of your company help you to feel the importance of your job?"/>
    <x v="0"/>
    <m/>
    <m/>
    <m/>
    <x v="2"/>
    <n v="0"/>
    <n v="8"/>
    <n v="2"/>
    <n v="0"/>
  </r>
  <r>
    <m/>
    <d v="2020-11-10T00:00:00"/>
    <s v="Marry Cherry"/>
    <m/>
    <m/>
    <m/>
    <x v="0"/>
    <m/>
    <m/>
    <m/>
    <s v="Alex Fox"/>
    <m/>
    <m/>
    <m/>
    <m/>
    <m/>
    <m/>
    <s v="Are your associates (fellow employees) committed to doing quality work?"/>
    <x v="1"/>
    <m/>
    <m/>
    <m/>
    <x v="2"/>
    <n v="1"/>
    <n v="9"/>
    <n v="1"/>
    <n v="0"/>
  </r>
  <r>
    <m/>
    <d v="2020-11-10T00:00:00"/>
    <s v="Marry Cherry"/>
    <m/>
    <m/>
    <m/>
    <x v="0"/>
    <m/>
    <m/>
    <m/>
    <s v="Alex Fox"/>
    <m/>
    <m/>
    <m/>
    <m/>
    <m/>
    <m/>
    <s v="Do you have a best friend at work?"/>
    <x v="0"/>
    <m/>
    <m/>
    <m/>
    <x v="2"/>
    <n v="0"/>
    <n v="10"/>
    <n v="2"/>
    <n v="0"/>
  </r>
  <r>
    <m/>
    <d v="2020-11-10T00:00:00"/>
    <s v="Marry Cherry"/>
    <m/>
    <m/>
    <m/>
    <x v="0"/>
    <m/>
    <m/>
    <m/>
    <s v="Alex Fox"/>
    <m/>
    <m/>
    <m/>
    <m/>
    <m/>
    <m/>
    <s v="In the last six months, has someone at work talked to you about your progress?"/>
    <x v="1"/>
    <m/>
    <m/>
    <m/>
    <x v="3"/>
    <n v="1"/>
    <n v="11"/>
    <n v="1"/>
    <n v="0"/>
  </r>
  <r>
    <m/>
    <d v="2020-11-10T00:00:00"/>
    <s v="Marry Cherry"/>
    <m/>
    <m/>
    <m/>
    <x v="0"/>
    <m/>
    <m/>
    <m/>
    <s v="Alex Fox"/>
    <m/>
    <m/>
    <m/>
    <m/>
    <m/>
    <m/>
    <s v="In the last year, have you had opportunities to learn and grow?"/>
    <x v="0"/>
    <m/>
    <m/>
    <m/>
    <x v="3"/>
    <n v="0"/>
    <n v="12"/>
    <n v="2"/>
    <n v="0"/>
  </r>
  <r>
    <m/>
    <d v="2020-11-10T00:00:00"/>
    <s v="Sergio Letter"/>
    <m/>
    <m/>
    <m/>
    <x v="0"/>
    <m/>
    <m/>
    <m/>
    <s v="Alex Fox"/>
    <m/>
    <m/>
    <m/>
    <m/>
    <m/>
    <m/>
    <s v="Do you know what is expected of you at work? "/>
    <x v="0"/>
    <m/>
    <m/>
    <m/>
    <x v="0"/>
    <n v="0"/>
    <n v="1"/>
    <n v="2"/>
    <n v="1"/>
  </r>
  <r>
    <m/>
    <d v="2020-11-10T00:00:00"/>
    <s v="Sergio Letter"/>
    <m/>
    <m/>
    <m/>
    <x v="0"/>
    <m/>
    <m/>
    <m/>
    <s v="Alex Fox"/>
    <m/>
    <m/>
    <m/>
    <m/>
    <m/>
    <m/>
    <s v="Do you have all the necessary resources to do your work right?"/>
    <x v="1"/>
    <m/>
    <m/>
    <m/>
    <x v="0"/>
    <n v="1"/>
    <n v="2"/>
    <n v="1"/>
    <n v="0"/>
  </r>
  <r>
    <m/>
    <d v="2020-11-10T00:00:00"/>
    <s v="Sergio Letter"/>
    <m/>
    <m/>
    <m/>
    <x v="0"/>
    <m/>
    <m/>
    <m/>
    <s v="Alex Fox"/>
    <m/>
    <m/>
    <m/>
    <m/>
    <m/>
    <m/>
    <s v="At work, do you have the opportunity to do what you do best every day?"/>
    <x v="1"/>
    <m/>
    <m/>
    <m/>
    <x v="1"/>
    <n v="1"/>
    <n v="3"/>
    <n v="1"/>
    <n v="0"/>
  </r>
  <r>
    <m/>
    <d v="2020-11-10T00:00:00"/>
    <s v="Sergio Letter"/>
    <m/>
    <m/>
    <m/>
    <x v="0"/>
    <m/>
    <m/>
    <m/>
    <s v="Alex Fox"/>
    <m/>
    <m/>
    <m/>
    <m/>
    <m/>
    <m/>
    <s v="In the last seven days, have you received recognition or praise for doing good work?"/>
    <x v="1"/>
    <m/>
    <m/>
    <m/>
    <x v="1"/>
    <n v="1"/>
    <n v="4"/>
    <n v="1"/>
    <n v="0"/>
  </r>
  <r>
    <m/>
    <d v="2020-11-10T00:00:00"/>
    <s v="Sergio Letter"/>
    <m/>
    <m/>
    <m/>
    <x v="0"/>
    <m/>
    <m/>
    <m/>
    <s v="Alex Fox"/>
    <m/>
    <m/>
    <m/>
    <m/>
    <m/>
    <m/>
    <s v="Does your supervisor, or someone at work, seem to care about you as a person?"/>
    <x v="0"/>
    <m/>
    <m/>
    <m/>
    <x v="1"/>
    <n v="0"/>
    <n v="5"/>
    <n v="2"/>
    <n v="0"/>
  </r>
  <r>
    <m/>
    <d v="2020-11-10T00:00:00"/>
    <s v="Sergio Letter"/>
    <m/>
    <m/>
    <m/>
    <x v="0"/>
    <m/>
    <m/>
    <m/>
    <s v="Alex Fox"/>
    <m/>
    <m/>
    <m/>
    <m/>
    <m/>
    <m/>
    <s v="Is there someone at work who encourages your development?"/>
    <x v="0"/>
    <m/>
    <m/>
    <m/>
    <x v="1"/>
    <n v="0"/>
    <n v="6"/>
    <n v="2"/>
    <n v="0"/>
  </r>
  <r>
    <m/>
    <d v="2020-11-10T00:00:00"/>
    <s v="Sergio Letter"/>
    <m/>
    <m/>
    <m/>
    <x v="0"/>
    <m/>
    <m/>
    <m/>
    <s v="Alex Fox"/>
    <m/>
    <m/>
    <m/>
    <m/>
    <m/>
    <m/>
    <s v="At work, do your opinions seem to count?"/>
    <x v="0"/>
    <m/>
    <m/>
    <m/>
    <x v="2"/>
    <n v="0"/>
    <n v="7"/>
    <n v="2"/>
    <n v="0"/>
  </r>
  <r>
    <m/>
    <d v="2020-11-10T00:00:00"/>
    <s v="Sergio Letter"/>
    <m/>
    <m/>
    <m/>
    <x v="0"/>
    <m/>
    <m/>
    <m/>
    <s v="Alex Fox"/>
    <m/>
    <m/>
    <m/>
    <m/>
    <m/>
    <m/>
    <s v="Does the mission/purpose of your company help you to feel the importance of your job?"/>
    <x v="1"/>
    <m/>
    <m/>
    <m/>
    <x v="2"/>
    <n v="1"/>
    <n v="8"/>
    <n v="1"/>
    <n v="0"/>
  </r>
  <r>
    <m/>
    <d v="2020-11-10T00:00:00"/>
    <s v="Sergio Letter"/>
    <m/>
    <m/>
    <m/>
    <x v="0"/>
    <m/>
    <m/>
    <m/>
    <s v="Alex Fox"/>
    <m/>
    <m/>
    <m/>
    <m/>
    <m/>
    <m/>
    <s v="Are your associates (fellow employees) committed to doing quality work?"/>
    <x v="0"/>
    <m/>
    <m/>
    <m/>
    <x v="2"/>
    <n v="0"/>
    <n v="9"/>
    <n v="2"/>
    <n v="0"/>
  </r>
  <r>
    <m/>
    <d v="2020-11-10T00:00:00"/>
    <s v="Sergio Letter"/>
    <m/>
    <m/>
    <m/>
    <x v="0"/>
    <m/>
    <m/>
    <m/>
    <s v="Alex Fox"/>
    <m/>
    <m/>
    <m/>
    <m/>
    <m/>
    <m/>
    <s v="Do you have a best friend at work?"/>
    <x v="1"/>
    <m/>
    <m/>
    <m/>
    <x v="2"/>
    <n v="1"/>
    <n v="10"/>
    <n v="1"/>
    <n v="0"/>
  </r>
  <r>
    <m/>
    <d v="2020-11-10T00:00:00"/>
    <s v="Sergio Letter"/>
    <m/>
    <m/>
    <m/>
    <x v="0"/>
    <m/>
    <m/>
    <m/>
    <s v="Alex Fox"/>
    <m/>
    <m/>
    <m/>
    <m/>
    <m/>
    <m/>
    <s v="In the last six months, has someone at work talked to you about your progress?"/>
    <x v="1"/>
    <m/>
    <m/>
    <m/>
    <x v="3"/>
    <n v="1"/>
    <n v="11"/>
    <n v="1"/>
    <n v="0"/>
  </r>
  <r>
    <m/>
    <d v="2020-10-10T00:00:00"/>
    <s v="Sergio Letter"/>
    <m/>
    <m/>
    <m/>
    <x v="0"/>
    <m/>
    <m/>
    <m/>
    <s v="Alex Fox"/>
    <m/>
    <m/>
    <m/>
    <m/>
    <m/>
    <m/>
    <s v="In the last year, have you had opportunities to learn and grow?"/>
    <x v="1"/>
    <m/>
    <m/>
    <m/>
    <x v="3"/>
    <n v="1"/>
    <n v="12"/>
    <n v="1"/>
    <n v="0"/>
  </r>
  <r>
    <m/>
    <d v="2020-10-10T00:00:00"/>
    <s v="Alex Fox"/>
    <m/>
    <m/>
    <m/>
    <x v="0"/>
    <m/>
    <m/>
    <m/>
    <s v="Lony Talent"/>
    <m/>
    <m/>
    <m/>
    <m/>
    <m/>
    <m/>
    <s v="Do you know what is expected of you at work? "/>
    <x v="0"/>
    <m/>
    <m/>
    <m/>
    <x v="0"/>
    <n v="0"/>
    <n v="1"/>
    <n v="2"/>
    <n v="1"/>
  </r>
  <r>
    <m/>
    <d v="2020-10-10T00:00:00"/>
    <s v="Alex Fox"/>
    <m/>
    <m/>
    <m/>
    <x v="0"/>
    <m/>
    <m/>
    <m/>
    <s v="Lony Talent"/>
    <m/>
    <m/>
    <m/>
    <m/>
    <m/>
    <m/>
    <s v="Do you have all the necessary resources to do your work right?"/>
    <x v="0"/>
    <m/>
    <m/>
    <m/>
    <x v="0"/>
    <n v="0"/>
    <n v="2"/>
    <n v="2"/>
    <n v="0"/>
  </r>
  <r>
    <m/>
    <d v="2020-10-10T00:00:00"/>
    <s v="Alex Fox"/>
    <m/>
    <m/>
    <m/>
    <x v="0"/>
    <m/>
    <m/>
    <m/>
    <s v="Lony Talent"/>
    <m/>
    <m/>
    <m/>
    <m/>
    <m/>
    <m/>
    <s v="At work, do you have the opportunity to do what you do best every day?"/>
    <x v="0"/>
    <m/>
    <m/>
    <m/>
    <x v="1"/>
    <n v="0"/>
    <n v="3"/>
    <n v="2"/>
    <n v="0"/>
  </r>
  <r>
    <m/>
    <d v="2020-10-10T00:00:00"/>
    <s v="Alex Fox"/>
    <m/>
    <m/>
    <m/>
    <x v="0"/>
    <m/>
    <m/>
    <m/>
    <s v="Lony Talent"/>
    <m/>
    <m/>
    <m/>
    <m/>
    <m/>
    <m/>
    <s v="In the last seven days, have you received recognition or praise for doing good work?"/>
    <x v="0"/>
    <m/>
    <m/>
    <m/>
    <x v="1"/>
    <n v="0"/>
    <n v="4"/>
    <n v="2"/>
    <n v="0"/>
  </r>
  <r>
    <m/>
    <d v="2020-10-10T00:00:00"/>
    <s v="Alex Fox"/>
    <m/>
    <m/>
    <m/>
    <x v="0"/>
    <m/>
    <m/>
    <m/>
    <s v="Lony Talent"/>
    <m/>
    <m/>
    <m/>
    <m/>
    <m/>
    <m/>
    <s v="Does your supervisor, or someone at work, seem to care about you as a person?"/>
    <x v="0"/>
    <m/>
    <m/>
    <m/>
    <x v="1"/>
    <n v="0"/>
    <n v="5"/>
    <n v="2"/>
    <n v="0"/>
  </r>
  <r>
    <m/>
    <d v="2020-10-10T00:00:00"/>
    <s v="Alex Fox"/>
    <m/>
    <m/>
    <m/>
    <x v="0"/>
    <m/>
    <m/>
    <m/>
    <s v="Lony Talent"/>
    <m/>
    <m/>
    <m/>
    <m/>
    <m/>
    <m/>
    <s v="Is there someone at work who encourages your development?"/>
    <x v="0"/>
    <m/>
    <m/>
    <m/>
    <x v="1"/>
    <n v="0"/>
    <n v="6"/>
    <n v="2"/>
    <n v="0"/>
  </r>
  <r>
    <m/>
    <d v="2020-10-10T00:00:00"/>
    <s v="Alex Fox"/>
    <m/>
    <m/>
    <m/>
    <x v="0"/>
    <m/>
    <m/>
    <m/>
    <s v="Lony Talent"/>
    <m/>
    <m/>
    <m/>
    <m/>
    <m/>
    <m/>
    <s v="At work, do your opinions seem to count?"/>
    <x v="1"/>
    <m/>
    <m/>
    <m/>
    <x v="2"/>
    <n v="1"/>
    <n v="7"/>
    <n v="1"/>
    <n v="0"/>
  </r>
  <r>
    <m/>
    <d v="2020-10-10T00:00:00"/>
    <s v="Alex Fox"/>
    <m/>
    <m/>
    <m/>
    <x v="0"/>
    <m/>
    <m/>
    <m/>
    <s v="Lony Talent"/>
    <m/>
    <m/>
    <m/>
    <m/>
    <m/>
    <m/>
    <s v="Does the mission/purpose of your company help you to feel the importance of your job?"/>
    <x v="0"/>
    <m/>
    <m/>
    <m/>
    <x v="2"/>
    <n v="0"/>
    <n v="8"/>
    <n v="2"/>
    <n v="0"/>
  </r>
  <r>
    <m/>
    <d v="2020-10-10T00:00:00"/>
    <s v="Alex Fox"/>
    <m/>
    <m/>
    <m/>
    <x v="0"/>
    <m/>
    <m/>
    <m/>
    <s v="Lony Talent"/>
    <m/>
    <m/>
    <m/>
    <m/>
    <m/>
    <m/>
    <s v="Are your associates (fellow employees) committed to doing quality work?"/>
    <x v="1"/>
    <m/>
    <m/>
    <m/>
    <x v="2"/>
    <n v="1"/>
    <n v="9"/>
    <n v="1"/>
    <n v="0"/>
  </r>
  <r>
    <m/>
    <d v="2020-10-10T00:00:00"/>
    <s v="Alex Fox"/>
    <m/>
    <m/>
    <m/>
    <x v="0"/>
    <m/>
    <m/>
    <m/>
    <s v="Lony Talent"/>
    <m/>
    <m/>
    <m/>
    <m/>
    <m/>
    <m/>
    <s v="Do you have a best friend at work?"/>
    <x v="1"/>
    <m/>
    <m/>
    <m/>
    <x v="2"/>
    <n v="1"/>
    <n v="10"/>
    <n v="1"/>
    <n v="0"/>
  </r>
  <r>
    <m/>
    <d v="2020-10-10T00:00:00"/>
    <s v="Alex Fox"/>
    <m/>
    <m/>
    <m/>
    <x v="0"/>
    <m/>
    <m/>
    <m/>
    <s v="Lony Talent"/>
    <m/>
    <m/>
    <m/>
    <m/>
    <m/>
    <m/>
    <s v="In the last six months, has someone at work talked to you about your progress?"/>
    <x v="0"/>
    <m/>
    <m/>
    <m/>
    <x v="3"/>
    <n v="0"/>
    <n v="11"/>
    <n v="2"/>
    <n v="0"/>
  </r>
  <r>
    <m/>
    <d v="2020-10-10T00:00:00"/>
    <s v="Alex Fox"/>
    <m/>
    <m/>
    <m/>
    <x v="0"/>
    <m/>
    <m/>
    <m/>
    <s v="Lony Talent"/>
    <m/>
    <m/>
    <m/>
    <m/>
    <m/>
    <m/>
    <s v="In the last year, have you had opportunities to learn and grow?"/>
    <x v="0"/>
    <m/>
    <m/>
    <m/>
    <x v="3"/>
    <n v="0"/>
    <n v="12"/>
    <n v="2"/>
    <n v="0"/>
  </r>
  <r>
    <m/>
    <d v="2020-10-10T00:00:00"/>
    <s v="Johanna Jouel"/>
    <m/>
    <m/>
    <m/>
    <x v="1"/>
    <m/>
    <m/>
    <m/>
    <s v="Lony Talent"/>
    <m/>
    <m/>
    <m/>
    <m/>
    <m/>
    <m/>
    <s v="Do you know what is expected of you at work? "/>
    <x v="0"/>
    <m/>
    <m/>
    <m/>
    <x v="0"/>
    <n v="0"/>
    <n v="1"/>
    <n v="2"/>
    <n v="1"/>
  </r>
  <r>
    <m/>
    <d v="2020-10-10T00:00:00"/>
    <s v="Johanna Jouel"/>
    <m/>
    <m/>
    <m/>
    <x v="1"/>
    <m/>
    <m/>
    <m/>
    <s v="Lony Talent"/>
    <m/>
    <m/>
    <m/>
    <m/>
    <m/>
    <m/>
    <s v="Do you have all the necessary resources to do your work right?"/>
    <x v="1"/>
    <m/>
    <m/>
    <m/>
    <x v="0"/>
    <n v="1"/>
    <n v="2"/>
    <n v="1"/>
    <n v="0"/>
  </r>
  <r>
    <m/>
    <d v="2020-10-10T00:00:00"/>
    <s v="Johanna Jouel"/>
    <m/>
    <m/>
    <m/>
    <x v="1"/>
    <m/>
    <m/>
    <m/>
    <s v="Lony Talent"/>
    <m/>
    <m/>
    <m/>
    <m/>
    <m/>
    <m/>
    <s v="At work, do you have the opportunity to do what you do best every day?"/>
    <x v="1"/>
    <m/>
    <m/>
    <m/>
    <x v="1"/>
    <n v="1"/>
    <n v="3"/>
    <n v="1"/>
    <n v="0"/>
  </r>
  <r>
    <m/>
    <d v="2020-11-10T00:00:00"/>
    <s v="Johanna Jouel"/>
    <m/>
    <m/>
    <m/>
    <x v="1"/>
    <m/>
    <m/>
    <m/>
    <s v="Lony Talent"/>
    <m/>
    <m/>
    <m/>
    <m/>
    <m/>
    <m/>
    <s v="In the last seven days, have you received recognition or praise for doing good work?"/>
    <x v="1"/>
    <m/>
    <m/>
    <m/>
    <x v="1"/>
    <n v="1"/>
    <n v="4"/>
    <n v="1"/>
    <n v="0"/>
  </r>
  <r>
    <m/>
    <d v="2020-11-10T00:00:00"/>
    <s v="Johanna Jouel"/>
    <m/>
    <m/>
    <m/>
    <x v="1"/>
    <m/>
    <m/>
    <m/>
    <s v="Lony Talent"/>
    <m/>
    <m/>
    <m/>
    <m/>
    <m/>
    <m/>
    <s v="Does your supervisor, or someone at work, seem to care about you as a person?"/>
    <x v="1"/>
    <m/>
    <m/>
    <m/>
    <x v="1"/>
    <n v="1"/>
    <n v="5"/>
    <n v="1"/>
    <n v="0"/>
  </r>
  <r>
    <m/>
    <d v="2020-11-10T00:00:00"/>
    <s v="Johanna Jouel"/>
    <m/>
    <m/>
    <m/>
    <x v="1"/>
    <m/>
    <m/>
    <m/>
    <s v="Lony Talent"/>
    <m/>
    <m/>
    <m/>
    <m/>
    <m/>
    <m/>
    <s v="Is there someone at work who encourages your development?"/>
    <x v="1"/>
    <m/>
    <m/>
    <m/>
    <x v="1"/>
    <n v="1"/>
    <n v="6"/>
    <n v="1"/>
    <n v="0"/>
  </r>
  <r>
    <m/>
    <d v="2020-11-10T00:00:00"/>
    <s v="Johanna Jouel"/>
    <m/>
    <m/>
    <m/>
    <x v="1"/>
    <m/>
    <m/>
    <m/>
    <s v="Lony Talent"/>
    <m/>
    <m/>
    <m/>
    <m/>
    <m/>
    <m/>
    <s v="At work, do your opinions seem to count?"/>
    <x v="0"/>
    <m/>
    <m/>
    <m/>
    <x v="2"/>
    <n v="0"/>
    <n v="7"/>
    <n v="2"/>
    <n v="0"/>
  </r>
  <r>
    <m/>
    <d v="2020-11-10T00:00:00"/>
    <s v="Johanna Jouel"/>
    <m/>
    <m/>
    <m/>
    <x v="1"/>
    <m/>
    <m/>
    <m/>
    <s v="Lony Talent"/>
    <m/>
    <m/>
    <m/>
    <m/>
    <m/>
    <m/>
    <s v="Does the mission/purpose of your company help you to feel the importance of your job?"/>
    <x v="1"/>
    <m/>
    <m/>
    <m/>
    <x v="2"/>
    <n v="1"/>
    <n v="8"/>
    <n v="1"/>
    <n v="0"/>
  </r>
  <r>
    <m/>
    <d v="2020-11-10T00:00:00"/>
    <s v="Johanna Jouel"/>
    <m/>
    <m/>
    <m/>
    <x v="1"/>
    <m/>
    <m/>
    <m/>
    <s v="Lony Talent"/>
    <m/>
    <m/>
    <m/>
    <m/>
    <m/>
    <m/>
    <s v="Are your associates (fellow employees) committed to doing quality work?"/>
    <x v="0"/>
    <m/>
    <m/>
    <m/>
    <x v="2"/>
    <n v="0"/>
    <n v="9"/>
    <n v="2"/>
    <n v="0"/>
  </r>
  <r>
    <m/>
    <d v="2020-11-10T00:00:00"/>
    <s v="Johanna Jouel"/>
    <m/>
    <m/>
    <m/>
    <x v="1"/>
    <m/>
    <m/>
    <m/>
    <s v="Lony Talent"/>
    <m/>
    <m/>
    <m/>
    <m/>
    <m/>
    <m/>
    <s v="Do you have a best friend at work?"/>
    <x v="0"/>
    <m/>
    <m/>
    <m/>
    <x v="2"/>
    <n v="0"/>
    <n v="10"/>
    <n v="2"/>
    <n v="0"/>
  </r>
  <r>
    <m/>
    <d v="2020-11-10T00:00:00"/>
    <s v="Johanna Jouel"/>
    <m/>
    <m/>
    <m/>
    <x v="1"/>
    <m/>
    <m/>
    <m/>
    <s v="Lony Talent"/>
    <m/>
    <m/>
    <m/>
    <m/>
    <m/>
    <m/>
    <s v="In the last six months, has someone at work talked to you about your progress?"/>
    <x v="0"/>
    <m/>
    <m/>
    <m/>
    <x v="3"/>
    <n v="0"/>
    <n v="11"/>
    <n v="2"/>
    <n v="0"/>
  </r>
  <r>
    <m/>
    <d v="2020-11-10T00:00:00"/>
    <s v="Johanna Jouel"/>
    <m/>
    <m/>
    <m/>
    <x v="1"/>
    <m/>
    <m/>
    <m/>
    <s v="Lony Talent"/>
    <m/>
    <m/>
    <m/>
    <m/>
    <m/>
    <m/>
    <s v="In the last year, have you had opportunities to learn and grow?"/>
    <x v="1"/>
    <m/>
    <m/>
    <m/>
    <x v="3"/>
    <n v="1"/>
    <n v="12"/>
    <n v="1"/>
    <n v="0"/>
  </r>
  <r>
    <m/>
    <d v="2020-11-10T00:00:00"/>
    <s v="Alexandra Johnson"/>
    <m/>
    <m/>
    <m/>
    <x v="1"/>
    <m/>
    <m/>
    <m/>
    <s v="Lony Talent"/>
    <m/>
    <m/>
    <m/>
    <m/>
    <m/>
    <m/>
    <s v="Do you know what is expected of you at work? "/>
    <x v="0"/>
    <m/>
    <m/>
    <m/>
    <x v="0"/>
    <n v="0"/>
    <n v="1"/>
    <n v="2"/>
    <n v="1"/>
  </r>
  <r>
    <m/>
    <d v="2020-11-10T00:00:00"/>
    <s v="Alexandra Johnson"/>
    <m/>
    <m/>
    <m/>
    <x v="1"/>
    <m/>
    <m/>
    <m/>
    <s v="Lony Talent"/>
    <m/>
    <m/>
    <m/>
    <m/>
    <m/>
    <m/>
    <s v="Do you have all the necessary resources to do your work right?"/>
    <x v="1"/>
    <m/>
    <m/>
    <m/>
    <x v="0"/>
    <n v="1"/>
    <n v="2"/>
    <n v="1"/>
    <n v="0"/>
  </r>
  <r>
    <m/>
    <d v="2020-11-10T00:00:00"/>
    <s v="Alexandra Johnson"/>
    <m/>
    <m/>
    <m/>
    <x v="1"/>
    <m/>
    <m/>
    <m/>
    <s v="Lony Talent"/>
    <m/>
    <m/>
    <m/>
    <m/>
    <m/>
    <m/>
    <s v="At work, do you have the opportunity to do what you do best every day?"/>
    <x v="1"/>
    <m/>
    <m/>
    <m/>
    <x v="1"/>
    <n v="1"/>
    <n v="3"/>
    <n v="1"/>
    <n v="0"/>
  </r>
  <r>
    <m/>
    <d v="2020-11-10T00:00:00"/>
    <s v="Alexandra Johnson"/>
    <m/>
    <m/>
    <m/>
    <x v="1"/>
    <m/>
    <m/>
    <m/>
    <s v="Lony Talent"/>
    <m/>
    <m/>
    <m/>
    <m/>
    <m/>
    <m/>
    <s v="In the last seven days, have you received recognition or praise for doing good work?"/>
    <x v="1"/>
    <m/>
    <m/>
    <m/>
    <x v="1"/>
    <n v="1"/>
    <n v="4"/>
    <n v="1"/>
    <n v="0"/>
  </r>
  <r>
    <m/>
    <d v="2021-11-10T00:00:00"/>
    <s v="Alexandra Johnson"/>
    <m/>
    <m/>
    <m/>
    <x v="1"/>
    <m/>
    <m/>
    <m/>
    <s v="Lony Talent"/>
    <m/>
    <m/>
    <m/>
    <m/>
    <m/>
    <m/>
    <s v="Does your supervisor, or someone at work, seem to care about you as a person?"/>
    <x v="1"/>
    <m/>
    <m/>
    <m/>
    <x v="1"/>
    <n v="1"/>
    <n v="5"/>
    <n v="1"/>
    <n v="0"/>
  </r>
  <r>
    <m/>
    <d v="2020-11-10T00:00:00"/>
    <s v="Alexandra Johnson"/>
    <m/>
    <m/>
    <m/>
    <x v="1"/>
    <m/>
    <m/>
    <m/>
    <s v="Lony Talent"/>
    <m/>
    <m/>
    <m/>
    <m/>
    <m/>
    <m/>
    <s v="Is there someone at work who encourages your development?"/>
    <x v="0"/>
    <m/>
    <m/>
    <m/>
    <x v="1"/>
    <n v="0"/>
    <n v="6"/>
    <n v="2"/>
    <n v="0"/>
  </r>
  <r>
    <m/>
    <d v="2020-11-10T00:00:00"/>
    <s v="Alexandra Johnson"/>
    <m/>
    <m/>
    <m/>
    <x v="1"/>
    <m/>
    <m/>
    <m/>
    <s v="Lony Talent"/>
    <m/>
    <m/>
    <m/>
    <m/>
    <m/>
    <m/>
    <s v="At work, do your opinions seem to count?"/>
    <x v="0"/>
    <m/>
    <m/>
    <m/>
    <x v="2"/>
    <n v="0"/>
    <n v="7"/>
    <n v="2"/>
    <n v="0"/>
  </r>
  <r>
    <m/>
    <d v="2020-11-10T00:00:00"/>
    <s v="Alexandra Johnson"/>
    <m/>
    <m/>
    <m/>
    <x v="1"/>
    <m/>
    <m/>
    <m/>
    <s v="Lony Talent"/>
    <m/>
    <m/>
    <m/>
    <m/>
    <m/>
    <m/>
    <s v="Does the mission/purpose of your company help you to feel the importance of your job?"/>
    <x v="0"/>
    <m/>
    <m/>
    <m/>
    <x v="2"/>
    <n v="0"/>
    <n v="8"/>
    <n v="2"/>
    <n v="0"/>
  </r>
  <r>
    <m/>
    <d v="2020-11-10T00:00:00"/>
    <s v="Alexandra Johnson"/>
    <m/>
    <m/>
    <m/>
    <x v="1"/>
    <m/>
    <m/>
    <m/>
    <s v="Lony Talent"/>
    <m/>
    <m/>
    <m/>
    <m/>
    <m/>
    <m/>
    <s v="Are your associates (fellow employees) committed to doing quality work?"/>
    <x v="0"/>
    <m/>
    <m/>
    <m/>
    <x v="2"/>
    <n v="0"/>
    <n v="9"/>
    <n v="2"/>
    <n v="0"/>
  </r>
  <r>
    <m/>
    <d v="2020-11-10T00:00:00"/>
    <s v="Alexandra Johnson"/>
    <m/>
    <m/>
    <m/>
    <x v="1"/>
    <m/>
    <m/>
    <m/>
    <s v="Lony Talent"/>
    <m/>
    <m/>
    <m/>
    <m/>
    <m/>
    <m/>
    <s v="Do you have a best friend at work?"/>
    <x v="0"/>
    <m/>
    <m/>
    <m/>
    <x v="2"/>
    <n v="0"/>
    <n v="10"/>
    <n v="2"/>
    <n v="0"/>
  </r>
  <r>
    <m/>
    <d v="2020-10-10T00:00:00"/>
    <s v="Alexandra Johnson"/>
    <m/>
    <m/>
    <m/>
    <x v="1"/>
    <m/>
    <m/>
    <m/>
    <s v="Lony Talent"/>
    <m/>
    <m/>
    <m/>
    <m/>
    <m/>
    <m/>
    <s v="In the last six months, has someone at work talked to you about your progress?"/>
    <x v="1"/>
    <m/>
    <m/>
    <m/>
    <x v="3"/>
    <n v="1"/>
    <n v="11"/>
    <n v="1"/>
    <n v="0"/>
  </r>
  <r>
    <m/>
    <d v="2020-10-10T00:00:00"/>
    <s v="Alexandra Johnson"/>
    <m/>
    <m/>
    <m/>
    <x v="1"/>
    <m/>
    <m/>
    <m/>
    <s v="Lony Talent"/>
    <m/>
    <m/>
    <m/>
    <m/>
    <m/>
    <m/>
    <s v="In the last year, have you had opportunities to learn and grow?"/>
    <x v="1"/>
    <m/>
    <m/>
    <m/>
    <x v="3"/>
    <n v="1"/>
    <n v="12"/>
    <n v="1"/>
    <n v="0"/>
  </r>
  <r>
    <m/>
    <d v="2020-10-10T00:00:00"/>
    <s v="Billy Jouel"/>
    <m/>
    <m/>
    <m/>
    <x v="2"/>
    <m/>
    <m/>
    <m/>
    <s v="Lony Talent"/>
    <m/>
    <m/>
    <m/>
    <m/>
    <m/>
    <m/>
    <s v="Do you know what is expected of you at work? "/>
    <x v="0"/>
    <m/>
    <m/>
    <m/>
    <x v="0"/>
    <n v="0"/>
    <n v="1"/>
    <n v="2"/>
    <n v="1"/>
  </r>
  <r>
    <m/>
    <d v="2020-10-10T00:00:00"/>
    <s v="Billy Jouel"/>
    <m/>
    <m/>
    <m/>
    <x v="2"/>
    <m/>
    <m/>
    <m/>
    <s v="Lony Talent"/>
    <m/>
    <m/>
    <m/>
    <m/>
    <m/>
    <m/>
    <s v="Do you have all the necessary resources to do your work right?"/>
    <x v="1"/>
    <m/>
    <m/>
    <m/>
    <x v="0"/>
    <n v="1"/>
    <n v="2"/>
    <n v="1"/>
    <n v="0"/>
  </r>
  <r>
    <m/>
    <d v="2020-10-10T00:00:00"/>
    <s v="Billy Jouel"/>
    <m/>
    <m/>
    <m/>
    <x v="2"/>
    <m/>
    <m/>
    <m/>
    <s v="Lony Talent"/>
    <m/>
    <m/>
    <m/>
    <m/>
    <m/>
    <m/>
    <s v="At work, do you have the opportunity to do what you do best every day?"/>
    <x v="0"/>
    <m/>
    <m/>
    <m/>
    <x v="1"/>
    <n v="0"/>
    <n v="3"/>
    <n v="2"/>
    <n v="0"/>
  </r>
  <r>
    <m/>
    <d v="2020-10-10T00:00:00"/>
    <s v="Billy Jouel"/>
    <m/>
    <m/>
    <m/>
    <x v="2"/>
    <m/>
    <m/>
    <m/>
    <s v="Lony Talent"/>
    <m/>
    <m/>
    <m/>
    <m/>
    <m/>
    <m/>
    <s v="In the last seven days, have you received recognition or praise for doing good work?"/>
    <x v="1"/>
    <m/>
    <m/>
    <m/>
    <x v="1"/>
    <n v="1"/>
    <n v="4"/>
    <n v="1"/>
    <n v="0"/>
  </r>
  <r>
    <m/>
    <d v="2020-10-10T00:00:00"/>
    <s v="Billy Jouel"/>
    <m/>
    <m/>
    <m/>
    <x v="2"/>
    <m/>
    <m/>
    <m/>
    <s v="Lony Talent"/>
    <m/>
    <m/>
    <m/>
    <m/>
    <m/>
    <m/>
    <s v="Does your supervisor, or someone at work, seem to care about you as a person?"/>
    <x v="1"/>
    <m/>
    <m/>
    <m/>
    <x v="1"/>
    <n v="1"/>
    <n v="5"/>
    <n v="1"/>
    <n v="0"/>
  </r>
  <r>
    <m/>
    <d v="2020-10-10T00:00:00"/>
    <s v="Billy Jouel"/>
    <m/>
    <m/>
    <m/>
    <x v="2"/>
    <m/>
    <m/>
    <m/>
    <s v="Lony Talent"/>
    <m/>
    <m/>
    <m/>
    <m/>
    <m/>
    <m/>
    <s v="Is there someone at work who encourages your development?"/>
    <x v="1"/>
    <m/>
    <m/>
    <m/>
    <x v="1"/>
    <n v="1"/>
    <n v="6"/>
    <n v="1"/>
    <n v="0"/>
  </r>
  <r>
    <m/>
    <d v="2020-10-10T00:00:00"/>
    <s v="Billy Jouel"/>
    <m/>
    <m/>
    <m/>
    <x v="2"/>
    <m/>
    <m/>
    <m/>
    <s v="Lony Talent"/>
    <m/>
    <m/>
    <m/>
    <m/>
    <m/>
    <m/>
    <s v="At work, do your opinions seem to count?"/>
    <x v="0"/>
    <m/>
    <m/>
    <m/>
    <x v="2"/>
    <n v="0"/>
    <n v="7"/>
    <n v="2"/>
    <n v="0"/>
  </r>
  <r>
    <m/>
    <d v="2020-10-10T00:00:00"/>
    <s v="Billy Jouel"/>
    <m/>
    <m/>
    <m/>
    <x v="2"/>
    <m/>
    <m/>
    <m/>
    <s v="Lony Talent"/>
    <m/>
    <m/>
    <m/>
    <m/>
    <m/>
    <m/>
    <s v="Does the mission/purpose of your company help you to feel the importance of your job?"/>
    <x v="0"/>
    <m/>
    <m/>
    <m/>
    <x v="2"/>
    <n v="0"/>
    <n v="8"/>
    <n v="2"/>
    <n v="0"/>
  </r>
  <r>
    <m/>
    <d v="2020-10-10T00:00:00"/>
    <s v="Billy Jouel"/>
    <m/>
    <m/>
    <m/>
    <x v="2"/>
    <m/>
    <m/>
    <m/>
    <s v="Lony Talent"/>
    <m/>
    <m/>
    <m/>
    <m/>
    <m/>
    <m/>
    <s v="Are your associates (fellow employees) committed to doing quality work?"/>
    <x v="1"/>
    <m/>
    <m/>
    <m/>
    <x v="2"/>
    <n v="1"/>
    <n v="9"/>
    <n v="1"/>
    <n v="0"/>
  </r>
  <r>
    <m/>
    <d v="2020-10-10T00:00:00"/>
    <s v="Billy Jouel"/>
    <m/>
    <m/>
    <m/>
    <x v="2"/>
    <m/>
    <m/>
    <m/>
    <s v="Lony Talent"/>
    <m/>
    <m/>
    <m/>
    <m/>
    <m/>
    <m/>
    <s v="Do you have a best friend at work?"/>
    <x v="1"/>
    <m/>
    <m/>
    <m/>
    <x v="2"/>
    <n v="1"/>
    <n v="10"/>
    <n v="1"/>
    <n v="0"/>
  </r>
  <r>
    <m/>
    <d v="2020-10-10T00:00:00"/>
    <s v="Billy Jouel"/>
    <m/>
    <m/>
    <m/>
    <x v="2"/>
    <m/>
    <m/>
    <m/>
    <s v="Lony Talent"/>
    <m/>
    <m/>
    <m/>
    <m/>
    <m/>
    <m/>
    <s v="In the last six months, has someone at work talked to you about your progress?"/>
    <x v="1"/>
    <m/>
    <m/>
    <m/>
    <x v="3"/>
    <n v="1"/>
    <n v="11"/>
    <n v="1"/>
    <n v="0"/>
  </r>
  <r>
    <m/>
    <d v="2020-10-10T00:00:00"/>
    <s v="Billy Jouel"/>
    <m/>
    <m/>
    <m/>
    <x v="2"/>
    <m/>
    <m/>
    <m/>
    <s v="Lony Talent"/>
    <m/>
    <m/>
    <m/>
    <m/>
    <m/>
    <m/>
    <s v="In the last year, have you had opportunities to learn and grow?"/>
    <x v="1"/>
    <m/>
    <m/>
    <m/>
    <x v="3"/>
    <n v="1"/>
    <n v="12"/>
    <n v="1"/>
    <n v="0"/>
  </r>
  <r>
    <m/>
    <d v="2020-10-10T00:00:00"/>
    <s v="Stefany Atkinson"/>
    <m/>
    <m/>
    <m/>
    <x v="2"/>
    <m/>
    <m/>
    <m/>
    <s v="Lony Talent"/>
    <m/>
    <m/>
    <m/>
    <m/>
    <m/>
    <m/>
    <s v="Do you know what is expected of you at work? "/>
    <x v="0"/>
    <m/>
    <m/>
    <m/>
    <x v="0"/>
    <n v="0"/>
    <n v="1"/>
    <n v="2"/>
    <n v="1"/>
  </r>
  <r>
    <m/>
    <d v="2020-10-10T00:00:00"/>
    <s v="Stefany Atkinson"/>
    <m/>
    <m/>
    <m/>
    <x v="2"/>
    <m/>
    <m/>
    <m/>
    <s v="Lony Talent"/>
    <m/>
    <m/>
    <m/>
    <m/>
    <m/>
    <m/>
    <s v="Do you have all the necessary resources to do your work right?"/>
    <x v="1"/>
    <m/>
    <m/>
    <m/>
    <x v="0"/>
    <n v="1"/>
    <n v="2"/>
    <n v="1"/>
    <n v="0"/>
  </r>
  <r>
    <m/>
    <d v="2020-11-10T00:00:00"/>
    <s v="Stefany Atkinson"/>
    <m/>
    <m/>
    <m/>
    <x v="2"/>
    <m/>
    <m/>
    <m/>
    <s v="Lony Talent"/>
    <m/>
    <m/>
    <m/>
    <m/>
    <m/>
    <m/>
    <s v="At work, do you have the opportunity to do what you do best every day?"/>
    <x v="0"/>
    <m/>
    <m/>
    <m/>
    <x v="1"/>
    <n v="0"/>
    <n v="3"/>
    <n v="2"/>
    <n v="0"/>
  </r>
  <r>
    <m/>
    <d v="2020-11-10T00:00:00"/>
    <s v="Stefany Atkinson"/>
    <m/>
    <m/>
    <m/>
    <x v="2"/>
    <m/>
    <m/>
    <m/>
    <s v="Lony Talent"/>
    <m/>
    <m/>
    <m/>
    <m/>
    <m/>
    <m/>
    <s v="In the last seven days, have you received recognition or praise for doing good work?"/>
    <x v="0"/>
    <m/>
    <m/>
    <m/>
    <x v="1"/>
    <n v="0"/>
    <n v="4"/>
    <n v="2"/>
    <n v="0"/>
  </r>
  <r>
    <m/>
    <d v="2020-11-10T00:00:00"/>
    <s v="Stefany Atkinson"/>
    <m/>
    <m/>
    <m/>
    <x v="2"/>
    <m/>
    <m/>
    <m/>
    <s v="Lony Talent"/>
    <m/>
    <m/>
    <m/>
    <m/>
    <m/>
    <m/>
    <s v="Does your supervisor, or someone at work, seem to care about you as a person?"/>
    <x v="1"/>
    <m/>
    <m/>
    <m/>
    <x v="1"/>
    <n v="1"/>
    <n v="5"/>
    <n v="1"/>
    <n v="0"/>
  </r>
  <r>
    <m/>
    <d v="2020-11-10T00:00:00"/>
    <s v="Stefany Atkinson"/>
    <m/>
    <m/>
    <m/>
    <x v="2"/>
    <m/>
    <m/>
    <m/>
    <s v="Lony Talent"/>
    <m/>
    <m/>
    <m/>
    <m/>
    <m/>
    <m/>
    <s v="Is there someone at work who encourages your development?"/>
    <x v="0"/>
    <m/>
    <m/>
    <m/>
    <x v="1"/>
    <n v="0"/>
    <n v="6"/>
    <n v="2"/>
    <n v="0"/>
  </r>
  <r>
    <m/>
    <d v="2020-11-10T00:00:00"/>
    <s v="Stefany Atkinson"/>
    <m/>
    <m/>
    <m/>
    <x v="2"/>
    <m/>
    <m/>
    <m/>
    <s v="Lony Talent"/>
    <m/>
    <m/>
    <m/>
    <m/>
    <m/>
    <m/>
    <s v="At work, do your opinions seem to count?"/>
    <x v="1"/>
    <m/>
    <m/>
    <m/>
    <x v="2"/>
    <n v="1"/>
    <n v="7"/>
    <n v="1"/>
    <n v="0"/>
  </r>
  <r>
    <m/>
    <d v="2020-11-10T00:00:00"/>
    <s v="Stefany Atkinson"/>
    <m/>
    <m/>
    <m/>
    <x v="2"/>
    <m/>
    <m/>
    <m/>
    <s v="Lony Talent"/>
    <m/>
    <m/>
    <m/>
    <m/>
    <m/>
    <m/>
    <s v="Does the mission/purpose of your company help you to feel the importance of your job?"/>
    <x v="1"/>
    <m/>
    <m/>
    <m/>
    <x v="2"/>
    <n v="1"/>
    <n v="8"/>
    <n v="1"/>
    <n v="0"/>
  </r>
  <r>
    <m/>
    <d v="2020-11-10T00:00:00"/>
    <s v="Stefany Atkinson"/>
    <m/>
    <m/>
    <m/>
    <x v="2"/>
    <m/>
    <m/>
    <m/>
    <s v="Lony Talent"/>
    <m/>
    <m/>
    <m/>
    <m/>
    <m/>
    <m/>
    <s v="Are your associates (fellow employees) committed to doing quality work?"/>
    <x v="1"/>
    <m/>
    <m/>
    <m/>
    <x v="2"/>
    <n v="1"/>
    <n v="9"/>
    <n v="1"/>
    <n v="0"/>
  </r>
  <r>
    <m/>
    <d v="2020-11-10T00:00:00"/>
    <s v="Stefany Atkinson"/>
    <m/>
    <m/>
    <m/>
    <x v="2"/>
    <m/>
    <m/>
    <m/>
    <s v="Lony Talent"/>
    <m/>
    <m/>
    <m/>
    <m/>
    <m/>
    <m/>
    <s v="Do you have a best friend at work?"/>
    <x v="0"/>
    <m/>
    <m/>
    <m/>
    <x v="2"/>
    <n v="0"/>
    <n v="10"/>
    <n v="2"/>
    <n v="0"/>
  </r>
  <r>
    <m/>
    <d v="2020-11-10T00:00:00"/>
    <s v="Stefany Atkinson"/>
    <m/>
    <m/>
    <m/>
    <x v="2"/>
    <m/>
    <m/>
    <m/>
    <s v="Lony Talent"/>
    <m/>
    <m/>
    <m/>
    <m/>
    <m/>
    <m/>
    <s v="In the last six months, has someone at work talked to you about your progress?"/>
    <x v="1"/>
    <m/>
    <m/>
    <m/>
    <x v="3"/>
    <n v="1"/>
    <n v="11"/>
    <n v="1"/>
    <n v="0"/>
  </r>
  <r>
    <m/>
    <d v="2020-11-10T00:00:00"/>
    <s v="Stefany Atkinson"/>
    <m/>
    <m/>
    <m/>
    <x v="2"/>
    <m/>
    <m/>
    <m/>
    <s v="Lony Talent"/>
    <m/>
    <m/>
    <m/>
    <m/>
    <m/>
    <m/>
    <s v="In the last year, have you had opportunities to learn and grow?"/>
    <x v="0"/>
    <m/>
    <m/>
    <m/>
    <x v="3"/>
    <n v="0"/>
    <n v="12"/>
    <n v="2"/>
    <n v="0"/>
  </r>
  <r>
    <m/>
    <d v="2020-11-10T00:00:00"/>
    <s v="Kally Dale"/>
    <m/>
    <m/>
    <m/>
    <x v="2"/>
    <m/>
    <m/>
    <m/>
    <s v="Lony Talent"/>
    <m/>
    <m/>
    <m/>
    <m/>
    <m/>
    <m/>
    <s v="Do you know what is expected of you at work? "/>
    <x v="0"/>
    <m/>
    <m/>
    <m/>
    <x v="0"/>
    <n v="0"/>
    <n v="1"/>
    <n v="2"/>
    <n v="1"/>
  </r>
  <r>
    <m/>
    <d v="2020-11-10T00:00:00"/>
    <s v="Kally Dale"/>
    <m/>
    <m/>
    <m/>
    <x v="2"/>
    <m/>
    <m/>
    <m/>
    <s v="Lony Talent"/>
    <m/>
    <m/>
    <m/>
    <m/>
    <m/>
    <m/>
    <s v="Do you have all the necessary resources to do your work right?"/>
    <x v="1"/>
    <m/>
    <m/>
    <m/>
    <x v="0"/>
    <n v="1"/>
    <n v="2"/>
    <n v="1"/>
    <n v="0"/>
  </r>
  <r>
    <m/>
    <d v="2020-11-10T00:00:00"/>
    <s v="Kally Dale"/>
    <m/>
    <m/>
    <m/>
    <x v="2"/>
    <m/>
    <m/>
    <m/>
    <s v="Lony Talent"/>
    <m/>
    <m/>
    <m/>
    <m/>
    <m/>
    <m/>
    <s v="At work, do you have the opportunity to do what you do best every day?"/>
    <x v="0"/>
    <m/>
    <m/>
    <m/>
    <x v="1"/>
    <n v="0"/>
    <n v="3"/>
    <n v="2"/>
    <n v="0"/>
  </r>
  <r>
    <m/>
    <d v="2020-11-10T00:00:00"/>
    <s v="Kally Dale"/>
    <m/>
    <m/>
    <m/>
    <x v="2"/>
    <m/>
    <m/>
    <m/>
    <s v="Lony Talent"/>
    <m/>
    <m/>
    <m/>
    <m/>
    <m/>
    <m/>
    <s v="In the last seven days, have you received recognition or praise for doing good work?"/>
    <x v="0"/>
    <m/>
    <m/>
    <m/>
    <x v="1"/>
    <n v="0"/>
    <n v="4"/>
    <n v="2"/>
    <n v="0"/>
  </r>
  <r>
    <m/>
    <d v="2020-11-10T00:00:00"/>
    <s v="Kally Dale"/>
    <m/>
    <m/>
    <m/>
    <x v="2"/>
    <m/>
    <m/>
    <m/>
    <s v="Lony Talent"/>
    <m/>
    <m/>
    <m/>
    <m/>
    <m/>
    <m/>
    <s v="Does your supervisor, or someone at work, seem to care about you as a person?"/>
    <x v="1"/>
    <m/>
    <m/>
    <m/>
    <x v="1"/>
    <n v="1"/>
    <n v="5"/>
    <n v="1"/>
    <n v="0"/>
  </r>
  <r>
    <m/>
    <d v="2020-11-10T00:00:00"/>
    <s v="Kally Dale"/>
    <m/>
    <m/>
    <m/>
    <x v="2"/>
    <m/>
    <m/>
    <m/>
    <s v="Lony Talent"/>
    <m/>
    <m/>
    <m/>
    <m/>
    <m/>
    <m/>
    <s v="Is there someone at work who encourages your development?"/>
    <x v="0"/>
    <m/>
    <m/>
    <m/>
    <x v="1"/>
    <n v="0"/>
    <n v="6"/>
    <n v="2"/>
    <n v="0"/>
  </r>
  <r>
    <m/>
    <d v="2020-11-10T00:00:00"/>
    <s v="Kally Dale"/>
    <m/>
    <m/>
    <m/>
    <x v="2"/>
    <m/>
    <m/>
    <m/>
    <s v="Lony Talent"/>
    <m/>
    <m/>
    <m/>
    <m/>
    <m/>
    <m/>
    <s v="At work, do your opinions seem to count?"/>
    <x v="1"/>
    <m/>
    <m/>
    <m/>
    <x v="2"/>
    <n v="1"/>
    <n v="7"/>
    <n v="1"/>
    <n v="0"/>
  </r>
  <r>
    <m/>
    <d v="2020-11-10T00:00:00"/>
    <s v="Kally Dale"/>
    <m/>
    <m/>
    <m/>
    <x v="2"/>
    <m/>
    <m/>
    <m/>
    <s v="Lony Talent"/>
    <m/>
    <m/>
    <m/>
    <m/>
    <m/>
    <m/>
    <s v="Does the mission/purpose of your company help you to feel the importance of your job?"/>
    <x v="1"/>
    <m/>
    <m/>
    <m/>
    <x v="2"/>
    <n v="1"/>
    <n v="8"/>
    <n v="1"/>
    <n v="0"/>
  </r>
  <r>
    <m/>
    <d v="2020-11-10T00:00:00"/>
    <s v="Kally Dale"/>
    <m/>
    <m/>
    <m/>
    <x v="2"/>
    <m/>
    <m/>
    <m/>
    <s v="Lony Talent"/>
    <m/>
    <m/>
    <m/>
    <m/>
    <m/>
    <m/>
    <s v="Are your associates (fellow employees) committed to doing quality work?"/>
    <x v="0"/>
    <m/>
    <m/>
    <m/>
    <x v="2"/>
    <n v="0"/>
    <n v="9"/>
    <n v="2"/>
    <n v="0"/>
  </r>
  <r>
    <m/>
    <d v="2020-10-10T00:00:00"/>
    <s v="Kally Dale"/>
    <m/>
    <m/>
    <m/>
    <x v="2"/>
    <m/>
    <m/>
    <m/>
    <s v="Lony Talent"/>
    <m/>
    <m/>
    <m/>
    <m/>
    <m/>
    <m/>
    <s v="Do you have a best friend at work?"/>
    <x v="1"/>
    <m/>
    <m/>
    <m/>
    <x v="2"/>
    <n v="1"/>
    <n v="10"/>
    <n v="1"/>
    <n v="0"/>
  </r>
  <r>
    <m/>
    <d v="2020-10-10T00:00:00"/>
    <s v="Kally Dale"/>
    <m/>
    <m/>
    <m/>
    <x v="2"/>
    <m/>
    <m/>
    <m/>
    <s v="Lony Talent"/>
    <m/>
    <m/>
    <m/>
    <m/>
    <m/>
    <m/>
    <s v="In the last six months, has someone at work talked to you about your progress?"/>
    <x v="1"/>
    <m/>
    <m/>
    <m/>
    <x v="3"/>
    <n v="1"/>
    <n v="11"/>
    <n v="1"/>
    <n v="0"/>
  </r>
  <r>
    <m/>
    <d v="2020-10-10T00:00:00"/>
    <s v="Kally Dale"/>
    <m/>
    <m/>
    <m/>
    <x v="2"/>
    <m/>
    <m/>
    <m/>
    <s v="Lony Talent"/>
    <m/>
    <m/>
    <m/>
    <m/>
    <m/>
    <m/>
    <s v="In the last year, have you had opportunities to learn and grow?"/>
    <x v="1"/>
    <m/>
    <m/>
    <m/>
    <x v="3"/>
    <n v="1"/>
    <n v="12"/>
    <n v="1"/>
    <n v="0"/>
  </r>
  <r>
    <m/>
    <d v="2020-10-10T00:00:00"/>
    <s v="Andrea Rossi"/>
    <m/>
    <m/>
    <m/>
    <x v="2"/>
    <m/>
    <m/>
    <m/>
    <s v="Lony Talent"/>
    <m/>
    <m/>
    <m/>
    <m/>
    <m/>
    <m/>
    <s v="Do you know what is expected of you at work? "/>
    <x v="0"/>
    <m/>
    <m/>
    <m/>
    <x v="0"/>
    <n v="0"/>
    <n v="1"/>
    <n v="2"/>
    <n v="1"/>
  </r>
  <r>
    <m/>
    <d v="2020-10-10T00:00:00"/>
    <s v="Andrea Rossi"/>
    <m/>
    <m/>
    <m/>
    <x v="2"/>
    <m/>
    <m/>
    <m/>
    <s v="Lony Talent"/>
    <m/>
    <m/>
    <m/>
    <m/>
    <m/>
    <m/>
    <s v="Do you have all the necessary resources to do your work right?"/>
    <x v="0"/>
    <m/>
    <m/>
    <m/>
    <x v="0"/>
    <n v="0"/>
    <n v="2"/>
    <n v="2"/>
    <n v="0"/>
  </r>
  <r>
    <m/>
    <d v="2020-10-10T00:00:00"/>
    <s v="Andrea Rossi"/>
    <m/>
    <m/>
    <m/>
    <x v="2"/>
    <m/>
    <m/>
    <m/>
    <s v="Lony Talent"/>
    <m/>
    <m/>
    <m/>
    <m/>
    <m/>
    <m/>
    <s v="At work, do you have the opportunity to do what you do best every day?"/>
    <x v="1"/>
    <m/>
    <m/>
    <m/>
    <x v="1"/>
    <n v="1"/>
    <n v="3"/>
    <n v="1"/>
    <n v="0"/>
  </r>
  <r>
    <m/>
    <d v="2020-10-10T00:00:00"/>
    <s v="Andrea Rossi"/>
    <m/>
    <m/>
    <m/>
    <x v="2"/>
    <m/>
    <m/>
    <m/>
    <s v="Lony Talent"/>
    <m/>
    <m/>
    <m/>
    <m/>
    <m/>
    <m/>
    <s v="In the last seven days, have you received recognition or praise for doing good work?"/>
    <x v="1"/>
    <m/>
    <m/>
    <m/>
    <x v="1"/>
    <n v="1"/>
    <n v="4"/>
    <n v="1"/>
    <n v="0"/>
  </r>
  <r>
    <m/>
    <d v="2020-10-10T00:00:00"/>
    <s v="Andrea Rossi"/>
    <m/>
    <m/>
    <m/>
    <x v="2"/>
    <m/>
    <m/>
    <m/>
    <s v="Lony Talent"/>
    <m/>
    <m/>
    <m/>
    <m/>
    <m/>
    <m/>
    <s v="Does your supervisor, or someone at work, seem to care about you as a person?"/>
    <x v="1"/>
    <m/>
    <m/>
    <m/>
    <x v="1"/>
    <n v="1"/>
    <n v="5"/>
    <n v="1"/>
    <n v="0"/>
  </r>
  <r>
    <m/>
    <d v="2020-10-10T00:00:00"/>
    <s v="Andrea Rossi"/>
    <m/>
    <m/>
    <m/>
    <x v="2"/>
    <m/>
    <m/>
    <m/>
    <s v="Lony Talent"/>
    <m/>
    <m/>
    <m/>
    <m/>
    <m/>
    <m/>
    <s v="Is there someone at work who encourages your development?"/>
    <x v="1"/>
    <m/>
    <m/>
    <m/>
    <x v="1"/>
    <n v="1"/>
    <n v="6"/>
    <n v="1"/>
    <n v="0"/>
  </r>
  <r>
    <m/>
    <d v="2020-10-10T00:00:00"/>
    <s v="Andrea Rossi"/>
    <m/>
    <m/>
    <m/>
    <x v="2"/>
    <m/>
    <m/>
    <m/>
    <s v="Lony Talent"/>
    <m/>
    <m/>
    <m/>
    <m/>
    <m/>
    <m/>
    <s v="At work, do your opinions seem to count?"/>
    <x v="0"/>
    <m/>
    <m/>
    <m/>
    <x v="2"/>
    <n v="0"/>
    <n v="7"/>
    <n v="2"/>
    <n v="0"/>
  </r>
  <r>
    <m/>
    <d v="2020-10-10T00:00:00"/>
    <s v="Andrea Rossi"/>
    <m/>
    <m/>
    <m/>
    <x v="2"/>
    <m/>
    <m/>
    <m/>
    <s v="Lony Talent"/>
    <m/>
    <m/>
    <m/>
    <m/>
    <m/>
    <m/>
    <s v="Does the mission/purpose of your company help you to feel the importance of your job?"/>
    <x v="0"/>
    <m/>
    <m/>
    <m/>
    <x v="2"/>
    <n v="0"/>
    <n v="8"/>
    <n v="2"/>
    <n v="0"/>
  </r>
  <r>
    <m/>
    <d v="2020-10-10T00:00:00"/>
    <s v="Andrea Rossi"/>
    <m/>
    <m/>
    <m/>
    <x v="2"/>
    <m/>
    <m/>
    <m/>
    <s v="Lony Talent"/>
    <m/>
    <m/>
    <m/>
    <m/>
    <m/>
    <m/>
    <s v="Are your associates (fellow employees) committed to doing quality work?"/>
    <x v="0"/>
    <m/>
    <m/>
    <m/>
    <x v="2"/>
    <n v="0"/>
    <n v="9"/>
    <n v="2"/>
    <n v="0"/>
  </r>
  <r>
    <m/>
    <d v="2020-10-10T00:00:00"/>
    <s v="Andrea Rossi"/>
    <m/>
    <m/>
    <m/>
    <x v="2"/>
    <m/>
    <m/>
    <m/>
    <s v="Lony Talent"/>
    <m/>
    <m/>
    <m/>
    <m/>
    <m/>
    <m/>
    <s v="Do you have a best friend at work?"/>
    <x v="1"/>
    <m/>
    <m/>
    <m/>
    <x v="2"/>
    <n v="1"/>
    <n v="10"/>
    <n v="1"/>
    <n v="0"/>
  </r>
  <r>
    <m/>
    <d v="2020-10-07T00:00:00"/>
    <s v="Andrea Rossi"/>
    <m/>
    <m/>
    <m/>
    <x v="2"/>
    <m/>
    <m/>
    <m/>
    <s v="Lony Talent"/>
    <m/>
    <m/>
    <m/>
    <m/>
    <m/>
    <m/>
    <s v="In the last six months, has someone at work talked to you about your progress?"/>
    <x v="1"/>
    <m/>
    <m/>
    <m/>
    <x v="3"/>
    <n v="1"/>
    <n v="11"/>
    <n v="1"/>
    <n v="0"/>
  </r>
  <r>
    <m/>
    <d v="2020-10-10T00:00:00"/>
    <s v="Andrea Rossi"/>
    <m/>
    <m/>
    <m/>
    <x v="2"/>
    <m/>
    <m/>
    <m/>
    <s v="Lony Talent"/>
    <m/>
    <m/>
    <m/>
    <m/>
    <m/>
    <m/>
    <s v="In the last year, have you had opportunities to learn and grow?"/>
    <x v="1"/>
    <m/>
    <m/>
    <m/>
    <x v="3"/>
    <n v="1"/>
    <n v="12"/>
    <n v="1"/>
    <n v="0"/>
  </r>
  <r>
    <m/>
    <d v="2020-10-10T00:00:00"/>
    <s v="Karl Dounsen"/>
    <m/>
    <m/>
    <m/>
    <x v="2"/>
    <m/>
    <m/>
    <m/>
    <s v="Andrea Rossi"/>
    <m/>
    <m/>
    <m/>
    <m/>
    <m/>
    <m/>
    <s v="Do you know what is expected of you at work? "/>
    <x v="0"/>
    <m/>
    <m/>
    <m/>
    <x v="0"/>
    <n v="0"/>
    <n v="1"/>
    <n v="2"/>
    <n v="1"/>
  </r>
  <r>
    <m/>
    <d v="2020-11-10T00:00:00"/>
    <s v="Karl Dounsen"/>
    <m/>
    <m/>
    <m/>
    <x v="2"/>
    <m/>
    <m/>
    <m/>
    <s v="Andrea Rossi"/>
    <m/>
    <m/>
    <m/>
    <m/>
    <m/>
    <m/>
    <s v="Do you have all the necessary resources to do your work right?"/>
    <x v="1"/>
    <m/>
    <m/>
    <m/>
    <x v="0"/>
    <n v="1"/>
    <n v="2"/>
    <n v="1"/>
    <n v="0"/>
  </r>
  <r>
    <m/>
    <d v="2020-11-10T00:00:00"/>
    <s v="Karl Dounsen"/>
    <m/>
    <m/>
    <m/>
    <x v="2"/>
    <m/>
    <m/>
    <m/>
    <s v="Andrea Rossi"/>
    <m/>
    <m/>
    <m/>
    <m/>
    <m/>
    <m/>
    <s v="At work, do you have the opportunity to do what you do best every day?"/>
    <x v="1"/>
    <m/>
    <m/>
    <m/>
    <x v="1"/>
    <n v="1"/>
    <n v="3"/>
    <n v="1"/>
    <n v="0"/>
  </r>
  <r>
    <m/>
    <d v="2020-11-10T00:00:00"/>
    <s v="Karl Dounsen"/>
    <m/>
    <m/>
    <m/>
    <x v="2"/>
    <m/>
    <m/>
    <m/>
    <s v="Andrea Rossi"/>
    <m/>
    <m/>
    <m/>
    <m/>
    <m/>
    <m/>
    <s v="In the last seven days, have you received recognition or praise for doing good work?"/>
    <x v="1"/>
    <m/>
    <m/>
    <m/>
    <x v="1"/>
    <n v="1"/>
    <n v="4"/>
    <n v="1"/>
    <n v="0"/>
  </r>
  <r>
    <m/>
    <d v="2020-11-10T00:00:00"/>
    <s v="Karl Dounsen"/>
    <m/>
    <m/>
    <m/>
    <x v="2"/>
    <m/>
    <m/>
    <m/>
    <s v="Andrea Rossi"/>
    <m/>
    <m/>
    <m/>
    <m/>
    <m/>
    <m/>
    <s v="Does your supervisor, or someone at work, seem to care about you as a person?"/>
    <x v="0"/>
    <m/>
    <m/>
    <m/>
    <x v="1"/>
    <n v="0"/>
    <n v="5"/>
    <n v="2"/>
    <n v="0"/>
  </r>
  <r>
    <m/>
    <d v="2020-11-10T00:00:00"/>
    <s v="Karl Dounsen"/>
    <m/>
    <m/>
    <m/>
    <x v="2"/>
    <m/>
    <m/>
    <m/>
    <s v="Andrea Rossi"/>
    <m/>
    <m/>
    <m/>
    <m/>
    <m/>
    <m/>
    <s v="Is there someone at work who encourages your development?"/>
    <x v="1"/>
    <m/>
    <m/>
    <m/>
    <x v="1"/>
    <n v="1"/>
    <n v="6"/>
    <n v="1"/>
    <n v="0"/>
  </r>
  <r>
    <m/>
    <d v="2020-11-10T00:00:00"/>
    <s v="Karl Dounsen"/>
    <m/>
    <m/>
    <m/>
    <x v="2"/>
    <m/>
    <m/>
    <m/>
    <s v="Andrea Rossi"/>
    <m/>
    <m/>
    <m/>
    <m/>
    <m/>
    <m/>
    <s v="At work, do your opinions seem to count?"/>
    <x v="0"/>
    <m/>
    <m/>
    <m/>
    <x v="2"/>
    <n v="0"/>
    <n v="7"/>
    <n v="2"/>
    <n v="0"/>
  </r>
  <r>
    <m/>
    <d v="2020-11-10T00:00:00"/>
    <s v="Karl Dounsen"/>
    <m/>
    <m/>
    <m/>
    <x v="2"/>
    <m/>
    <m/>
    <m/>
    <s v="Andrea Rossi"/>
    <m/>
    <m/>
    <m/>
    <m/>
    <m/>
    <m/>
    <s v="Does the mission/purpose of your company help you to feel the importance of your job?"/>
    <x v="1"/>
    <m/>
    <m/>
    <m/>
    <x v="2"/>
    <n v="1"/>
    <n v="8"/>
    <n v="1"/>
    <n v="0"/>
  </r>
  <r>
    <m/>
    <d v="2020-11-10T00:00:00"/>
    <s v="Karl Dounsen"/>
    <m/>
    <m/>
    <m/>
    <x v="2"/>
    <m/>
    <m/>
    <m/>
    <s v="Andrea Rossi"/>
    <m/>
    <m/>
    <m/>
    <m/>
    <m/>
    <m/>
    <s v="Are your associates (fellow employees) committed to doing quality work?"/>
    <x v="1"/>
    <m/>
    <m/>
    <m/>
    <x v="2"/>
    <n v="1"/>
    <n v="9"/>
    <n v="1"/>
    <n v="0"/>
  </r>
  <r>
    <m/>
    <d v="2020-11-10T00:00:00"/>
    <s v="Karl Dounsen"/>
    <m/>
    <m/>
    <m/>
    <x v="2"/>
    <m/>
    <m/>
    <m/>
    <s v="Andrea Rossi"/>
    <m/>
    <m/>
    <m/>
    <m/>
    <m/>
    <m/>
    <s v="Do you have a best friend at work?"/>
    <x v="1"/>
    <m/>
    <m/>
    <m/>
    <x v="2"/>
    <n v="1"/>
    <n v="10"/>
    <n v="1"/>
    <n v="0"/>
  </r>
  <r>
    <m/>
    <d v="2020-11-10T00:00:00"/>
    <s v="Karl Dounsen"/>
    <m/>
    <m/>
    <m/>
    <x v="2"/>
    <m/>
    <m/>
    <m/>
    <s v="Andrea Rossi"/>
    <m/>
    <m/>
    <m/>
    <m/>
    <m/>
    <m/>
    <s v="In the last six months, has someone at work talked to you about your progress?"/>
    <x v="0"/>
    <m/>
    <m/>
    <m/>
    <x v="3"/>
    <n v="0"/>
    <n v="11"/>
    <n v="2"/>
    <n v="0"/>
  </r>
  <r>
    <m/>
    <d v="2020-11-10T00:00:00"/>
    <s v="Karl Dounsen"/>
    <m/>
    <m/>
    <m/>
    <x v="2"/>
    <m/>
    <m/>
    <m/>
    <s v="Andrea Rossi"/>
    <m/>
    <m/>
    <m/>
    <m/>
    <m/>
    <m/>
    <s v="In the last year, have you had opportunities to learn and grow?"/>
    <x v="1"/>
    <m/>
    <m/>
    <m/>
    <x v="3"/>
    <n v="1"/>
    <n v="12"/>
    <n v="1"/>
    <n v="0"/>
  </r>
  <r>
    <m/>
    <d v="2020-11-10T00:00:00"/>
    <s v="Kerry Dowhite"/>
    <m/>
    <m/>
    <m/>
    <x v="2"/>
    <m/>
    <m/>
    <m/>
    <s v="Andrea Rossi"/>
    <m/>
    <m/>
    <m/>
    <m/>
    <m/>
    <m/>
    <s v="Do you know what is expected of you at work? "/>
    <x v="0"/>
    <m/>
    <m/>
    <m/>
    <x v="0"/>
    <n v="0"/>
    <n v="1"/>
    <n v="2"/>
    <n v="1"/>
  </r>
  <r>
    <m/>
    <d v="2020-11-10T00:00:00"/>
    <s v="Kerry Dowhite"/>
    <m/>
    <m/>
    <m/>
    <x v="2"/>
    <m/>
    <m/>
    <m/>
    <s v="Andrea Rossi"/>
    <m/>
    <m/>
    <m/>
    <m/>
    <m/>
    <m/>
    <s v="Do you have all the necessary resources to do your work right?"/>
    <x v="0"/>
    <m/>
    <m/>
    <m/>
    <x v="0"/>
    <n v="0"/>
    <n v="2"/>
    <n v="2"/>
    <n v="0"/>
  </r>
  <r>
    <m/>
    <d v="2020-11-10T00:00:00"/>
    <s v="Kerry Dowhite"/>
    <m/>
    <m/>
    <m/>
    <x v="2"/>
    <m/>
    <m/>
    <m/>
    <s v="Andrea Rossi"/>
    <m/>
    <m/>
    <m/>
    <m/>
    <m/>
    <m/>
    <s v="At work, do you have the opportunity to do what you do best every day?"/>
    <x v="0"/>
    <m/>
    <m/>
    <m/>
    <x v="1"/>
    <n v="0"/>
    <n v="3"/>
    <n v="2"/>
    <n v="0"/>
  </r>
  <r>
    <m/>
    <d v="2020-11-10T00:00:00"/>
    <s v="Kerry Dowhite"/>
    <m/>
    <m/>
    <m/>
    <x v="2"/>
    <m/>
    <m/>
    <m/>
    <s v="Andrea Rossi"/>
    <m/>
    <m/>
    <m/>
    <m/>
    <m/>
    <m/>
    <s v="In the last seven days, have you received recognition or praise for doing good work?"/>
    <x v="0"/>
    <m/>
    <m/>
    <m/>
    <x v="1"/>
    <n v="0"/>
    <n v="4"/>
    <n v="2"/>
    <n v="0"/>
  </r>
  <r>
    <m/>
    <d v="2020-11-10T00:00:00"/>
    <s v="Kerry Dowhite"/>
    <m/>
    <m/>
    <m/>
    <x v="2"/>
    <m/>
    <m/>
    <m/>
    <s v="Andrea Rossi"/>
    <m/>
    <m/>
    <m/>
    <m/>
    <m/>
    <m/>
    <s v="Does your supervisor, or someone at work, seem to care about you as a person?"/>
    <x v="1"/>
    <m/>
    <m/>
    <m/>
    <x v="1"/>
    <n v="1"/>
    <n v="5"/>
    <n v="1"/>
    <n v="0"/>
  </r>
  <r>
    <m/>
    <d v="2020-11-10T00:00:00"/>
    <s v="Kerry Dowhite"/>
    <m/>
    <m/>
    <m/>
    <x v="2"/>
    <m/>
    <m/>
    <m/>
    <s v="Andrea Rossi"/>
    <m/>
    <m/>
    <m/>
    <m/>
    <m/>
    <m/>
    <s v="Is there someone at work who encourages your development?"/>
    <x v="0"/>
    <m/>
    <m/>
    <m/>
    <x v="1"/>
    <n v="0"/>
    <n v="6"/>
    <n v="2"/>
    <n v="0"/>
  </r>
  <r>
    <m/>
    <d v="2020-11-10T00:00:00"/>
    <s v="Kerry Dowhite"/>
    <m/>
    <m/>
    <m/>
    <x v="2"/>
    <m/>
    <m/>
    <m/>
    <s v="Andrea Rossi"/>
    <m/>
    <m/>
    <m/>
    <m/>
    <m/>
    <m/>
    <s v="At work, do your opinions seem to count?"/>
    <x v="1"/>
    <m/>
    <m/>
    <m/>
    <x v="2"/>
    <n v="1"/>
    <n v="7"/>
    <n v="1"/>
    <n v="0"/>
  </r>
  <r>
    <m/>
    <d v="2020-11-10T00:00:00"/>
    <s v="Kerry Dowhite"/>
    <m/>
    <m/>
    <m/>
    <x v="2"/>
    <m/>
    <m/>
    <m/>
    <s v="Andrea Rossi"/>
    <m/>
    <m/>
    <m/>
    <m/>
    <m/>
    <m/>
    <s v="Does the mission/purpose of your company help you to feel the importance of your job?"/>
    <x v="1"/>
    <m/>
    <m/>
    <m/>
    <x v="2"/>
    <n v="1"/>
    <n v="8"/>
    <n v="1"/>
    <n v="0"/>
  </r>
  <r>
    <m/>
    <d v="2020-10-10T00:00:00"/>
    <s v="Kerry Dowhite"/>
    <m/>
    <m/>
    <m/>
    <x v="2"/>
    <m/>
    <m/>
    <m/>
    <s v="Andrea Rossi"/>
    <m/>
    <m/>
    <m/>
    <m/>
    <m/>
    <m/>
    <s v="Are your associates (fellow employees) committed to doing quality work?"/>
    <x v="0"/>
    <m/>
    <m/>
    <m/>
    <x v="2"/>
    <n v="0"/>
    <n v="9"/>
    <n v="2"/>
    <n v="0"/>
  </r>
  <r>
    <m/>
    <d v="2020-10-10T00:00:00"/>
    <s v="Kerry Dowhite"/>
    <m/>
    <m/>
    <m/>
    <x v="2"/>
    <m/>
    <m/>
    <m/>
    <s v="Andrea Rossi"/>
    <m/>
    <m/>
    <m/>
    <m/>
    <m/>
    <m/>
    <s v="Do you have a best friend at work?"/>
    <x v="1"/>
    <m/>
    <m/>
    <m/>
    <x v="2"/>
    <n v="1"/>
    <n v="10"/>
    <n v="1"/>
    <n v="0"/>
  </r>
  <r>
    <m/>
    <d v="2020-10-10T00:00:00"/>
    <s v="Kerry Dowhite"/>
    <m/>
    <m/>
    <m/>
    <x v="2"/>
    <m/>
    <m/>
    <m/>
    <s v="Andrea Rossi"/>
    <m/>
    <m/>
    <m/>
    <m/>
    <m/>
    <m/>
    <s v="In the last six months, has someone at work talked to you about your progress?"/>
    <x v="0"/>
    <m/>
    <m/>
    <m/>
    <x v="3"/>
    <n v="0"/>
    <n v="11"/>
    <n v="2"/>
    <n v="0"/>
  </r>
  <r>
    <m/>
    <d v="2020-10-10T00:00:00"/>
    <s v="Kerry Dowhite"/>
    <m/>
    <m/>
    <m/>
    <x v="2"/>
    <m/>
    <m/>
    <m/>
    <s v="Andrea Rossi"/>
    <m/>
    <m/>
    <m/>
    <m/>
    <m/>
    <m/>
    <s v="In the last year, have you had opportunities to learn and grow?"/>
    <x v="1"/>
    <m/>
    <m/>
    <m/>
    <x v="3"/>
    <n v="1"/>
    <n v="12"/>
    <n v="1"/>
    <n v="0"/>
  </r>
  <r>
    <m/>
    <d v="2020-10-10T00:00:00"/>
    <s v="Lony Talent"/>
    <m/>
    <m/>
    <m/>
    <x v="2"/>
    <m/>
    <m/>
    <m/>
    <s v="Andrea Rossi"/>
    <m/>
    <m/>
    <m/>
    <m/>
    <m/>
    <m/>
    <s v="Do you know what is expected of you at work? "/>
    <x v="1"/>
    <m/>
    <m/>
    <m/>
    <x v="0"/>
    <n v="1"/>
    <n v="1"/>
    <n v="1"/>
    <n v="1"/>
  </r>
  <r>
    <m/>
    <d v="2020-10-10T00:00:00"/>
    <s v="Lony Talent"/>
    <m/>
    <m/>
    <m/>
    <x v="2"/>
    <m/>
    <m/>
    <m/>
    <s v="Andrea Rossi"/>
    <m/>
    <m/>
    <m/>
    <m/>
    <m/>
    <m/>
    <s v="Do you have all the necessary resources to do your work right?"/>
    <x v="0"/>
    <m/>
    <m/>
    <m/>
    <x v="0"/>
    <n v="0"/>
    <n v="2"/>
    <n v="2"/>
    <n v="0"/>
  </r>
  <r>
    <m/>
    <d v="2020-10-10T00:00:00"/>
    <s v="Lony Talent"/>
    <m/>
    <m/>
    <m/>
    <x v="2"/>
    <m/>
    <m/>
    <m/>
    <s v="Andrea Rossi"/>
    <m/>
    <m/>
    <m/>
    <m/>
    <m/>
    <m/>
    <s v="At work, do you have the opportunity to do what you do best every day?"/>
    <x v="0"/>
    <m/>
    <m/>
    <m/>
    <x v="1"/>
    <n v="0"/>
    <n v="3"/>
    <n v="2"/>
    <n v="0"/>
  </r>
  <r>
    <m/>
    <d v="2020-10-10T00:00:00"/>
    <s v="Lony Talent"/>
    <m/>
    <m/>
    <m/>
    <x v="2"/>
    <m/>
    <m/>
    <m/>
    <s v="Andrea Rossi"/>
    <m/>
    <m/>
    <m/>
    <m/>
    <m/>
    <m/>
    <s v="In the last seven days, have you received recognition or praise for doing good work?"/>
    <x v="0"/>
    <m/>
    <m/>
    <m/>
    <x v="1"/>
    <n v="0"/>
    <n v="4"/>
    <n v="2"/>
    <n v="0"/>
  </r>
  <r>
    <m/>
    <d v="2020-10-10T00:00:00"/>
    <s v="Lony Talent"/>
    <m/>
    <m/>
    <m/>
    <x v="2"/>
    <m/>
    <m/>
    <m/>
    <s v="Andrea Rossi"/>
    <m/>
    <m/>
    <m/>
    <m/>
    <m/>
    <m/>
    <s v="Does your supervisor, or someone at work, seem to care about you as a person?"/>
    <x v="0"/>
    <m/>
    <m/>
    <m/>
    <x v="1"/>
    <n v="0"/>
    <n v="5"/>
    <n v="2"/>
    <n v="0"/>
  </r>
  <r>
    <m/>
    <d v="2023-10-10T00:00:00"/>
    <s v="Lony Talent"/>
    <m/>
    <m/>
    <m/>
    <x v="2"/>
    <m/>
    <m/>
    <m/>
    <s v="Andrea Rossi"/>
    <m/>
    <m/>
    <m/>
    <m/>
    <m/>
    <m/>
    <s v="Is there someone at work who encourages your development?"/>
    <x v="0"/>
    <m/>
    <m/>
    <m/>
    <x v="1"/>
    <n v="0"/>
    <n v="6"/>
    <n v="2"/>
    <n v="0"/>
  </r>
  <r>
    <m/>
    <d v="2020-10-10T00:00:00"/>
    <s v="Lony Talent"/>
    <m/>
    <m/>
    <m/>
    <x v="2"/>
    <m/>
    <m/>
    <m/>
    <s v="Andrea Rossi"/>
    <m/>
    <m/>
    <m/>
    <m/>
    <m/>
    <m/>
    <s v="At work, do your opinions seem to count?"/>
    <x v="1"/>
    <m/>
    <m/>
    <m/>
    <x v="2"/>
    <n v="1"/>
    <n v="7"/>
    <n v="1"/>
    <n v="0"/>
  </r>
  <r>
    <m/>
    <d v="2020-10-10T00:00:00"/>
    <s v="Lony Talent"/>
    <m/>
    <m/>
    <m/>
    <x v="2"/>
    <m/>
    <m/>
    <m/>
    <s v="Andrea Rossi"/>
    <m/>
    <m/>
    <m/>
    <m/>
    <m/>
    <m/>
    <s v="Does the mission/purpose of your company help you to feel the importance of your job?"/>
    <x v="0"/>
    <m/>
    <m/>
    <m/>
    <x v="2"/>
    <n v="0"/>
    <n v="8"/>
    <n v="2"/>
    <n v="0"/>
  </r>
  <r>
    <m/>
    <d v="2020-10-10T00:00:00"/>
    <s v="Lony Talent"/>
    <m/>
    <m/>
    <m/>
    <x v="2"/>
    <m/>
    <m/>
    <m/>
    <s v="Andrea Rossi"/>
    <m/>
    <m/>
    <m/>
    <m/>
    <m/>
    <m/>
    <s v="Are your associates (fellow employees) committed to doing quality work?"/>
    <x v="1"/>
    <m/>
    <m/>
    <m/>
    <x v="2"/>
    <n v="1"/>
    <n v="9"/>
    <n v="1"/>
    <n v="0"/>
  </r>
  <r>
    <m/>
    <d v="2020-10-10T00:00:00"/>
    <s v="Lony Talent"/>
    <m/>
    <m/>
    <m/>
    <x v="2"/>
    <m/>
    <m/>
    <m/>
    <s v="Andrea Rossi"/>
    <m/>
    <m/>
    <m/>
    <m/>
    <m/>
    <m/>
    <s v="Do you have a best friend at work?"/>
    <x v="0"/>
    <m/>
    <m/>
    <m/>
    <x v="2"/>
    <n v="0"/>
    <n v="10"/>
    <n v="2"/>
    <n v="0"/>
  </r>
  <r>
    <m/>
    <d v="2020-10-10T00:00:00"/>
    <s v="Lony Talent"/>
    <m/>
    <m/>
    <m/>
    <x v="2"/>
    <m/>
    <m/>
    <m/>
    <s v="Andrea Rossi"/>
    <m/>
    <m/>
    <m/>
    <m/>
    <m/>
    <m/>
    <s v="In the last six months, has someone at work talked to you about your progress?"/>
    <x v="1"/>
    <m/>
    <m/>
    <m/>
    <x v="3"/>
    <n v="1"/>
    <n v="11"/>
    <n v="1"/>
    <n v="0"/>
  </r>
  <r>
    <m/>
    <d v="2020-10-10T00:00:00"/>
    <s v="Lony Talent"/>
    <m/>
    <m/>
    <m/>
    <x v="2"/>
    <m/>
    <m/>
    <m/>
    <s v="Andrea Rossi"/>
    <m/>
    <m/>
    <m/>
    <m/>
    <m/>
    <m/>
    <s v="In the last year, have you had opportunities to learn and grow?"/>
    <x v="0"/>
    <m/>
    <m/>
    <m/>
    <x v="3"/>
    <n v="0"/>
    <n v="12"/>
    <n v="2"/>
    <n v="0"/>
  </r>
  <r>
    <m/>
    <d v="2020-10-10T00:00:00"/>
    <s v="Lony Talent"/>
    <m/>
    <m/>
    <m/>
    <x v="2"/>
    <m/>
    <m/>
    <m/>
    <m/>
    <m/>
    <m/>
    <m/>
    <m/>
    <m/>
    <m/>
    <s v="eNPS"/>
    <x v="2"/>
    <m/>
    <m/>
    <m/>
    <x v="4"/>
    <n v="1"/>
    <n v="13"/>
    <n v="10"/>
    <n v="0"/>
  </r>
  <r>
    <m/>
    <d v="2020-10-11T00:00:00"/>
    <s v="Lony Talent"/>
    <m/>
    <m/>
    <m/>
    <x v="1"/>
    <m/>
    <m/>
    <m/>
    <m/>
    <m/>
    <m/>
    <m/>
    <m/>
    <m/>
    <m/>
    <s v="eNPS"/>
    <x v="3"/>
    <m/>
    <m/>
    <m/>
    <x v="4"/>
    <n v="0"/>
    <n v="13"/>
    <n v="7"/>
    <n v="0"/>
  </r>
  <r>
    <m/>
    <d v="2020-10-12T00:00:00"/>
    <s v="Lony Talent"/>
    <m/>
    <m/>
    <m/>
    <x v="0"/>
    <m/>
    <m/>
    <m/>
    <m/>
    <m/>
    <m/>
    <m/>
    <m/>
    <m/>
    <m/>
    <s v="eNPS"/>
    <x v="4"/>
    <m/>
    <m/>
    <m/>
    <x v="4"/>
    <n v="0"/>
    <n v="13"/>
    <n v="8"/>
    <n v="0"/>
  </r>
  <r>
    <m/>
    <d v="2020-10-13T00:00:00"/>
    <s v="Lony Talent"/>
    <m/>
    <m/>
    <m/>
    <x v="2"/>
    <m/>
    <m/>
    <m/>
    <m/>
    <m/>
    <m/>
    <m/>
    <m/>
    <m/>
    <m/>
    <s v="eNPS"/>
    <x v="2"/>
    <m/>
    <m/>
    <m/>
    <x v="4"/>
    <n v="1"/>
    <n v="13"/>
    <n v="10"/>
    <n v="0"/>
  </r>
  <r>
    <m/>
    <d v="2020-10-14T00:00:00"/>
    <s v="Lony Talent"/>
    <m/>
    <m/>
    <m/>
    <x v="1"/>
    <m/>
    <m/>
    <m/>
    <m/>
    <m/>
    <m/>
    <m/>
    <m/>
    <m/>
    <m/>
    <s v="eNPS"/>
    <x v="5"/>
    <m/>
    <m/>
    <m/>
    <x v="4"/>
    <n v="1"/>
    <n v="13"/>
    <n v="9"/>
    <n v="0"/>
  </r>
  <r>
    <m/>
    <d v="2020-10-15T00:00:00"/>
    <s v="Lony Talent"/>
    <m/>
    <m/>
    <m/>
    <x v="0"/>
    <m/>
    <m/>
    <m/>
    <m/>
    <m/>
    <m/>
    <m/>
    <m/>
    <m/>
    <m/>
    <s v="eNPS"/>
    <x v="4"/>
    <m/>
    <m/>
    <m/>
    <x v="4"/>
    <n v="0"/>
    <n v="13"/>
    <n v="8"/>
    <n v="0"/>
  </r>
  <r>
    <m/>
    <d v="2020-10-16T00:00:00"/>
    <s v="Lony Talent"/>
    <m/>
    <m/>
    <m/>
    <x v="2"/>
    <m/>
    <m/>
    <m/>
    <m/>
    <m/>
    <m/>
    <m/>
    <m/>
    <m/>
    <m/>
    <s v="eNPS"/>
    <x v="2"/>
    <m/>
    <m/>
    <m/>
    <x v="4"/>
    <n v="1"/>
    <n v="13"/>
    <n v="10"/>
    <n v="0"/>
  </r>
  <r>
    <m/>
    <d v="2020-10-17T00:00:00"/>
    <s v="Lony Talent"/>
    <m/>
    <m/>
    <m/>
    <x v="1"/>
    <m/>
    <m/>
    <m/>
    <m/>
    <m/>
    <m/>
    <m/>
    <m/>
    <m/>
    <m/>
    <s v="eNPS"/>
    <x v="3"/>
    <m/>
    <m/>
    <m/>
    <x v="4"/>
    <n v="0"/>
    <n v="13"/>
    <n v="7"/>
    <n v="0"/>
  </r>
  <r>
    <m/>
    <d v="2020-10-18T00:00:00"/>
    <s v="Lony Talent"/>
    <m/>
    <m/>
    <m/>
    <x v="0"/>
    <m/>
    <m/>
    <m/>
    <m/>
    <m/>
    <m/>
    <m/>
    <m/>
    <m/>
    <m/>
    <s v="eNPS"/>
    <x v="2"/>
    <m/>
    <m/>
    <m/>
    <x v="4"/>
    <n v="1"/>
    <n v="13"/>
    <n v="10"/>
    <n v="0"/>
  </r>
  <r>
    <m/>
    <d v="2020-10-19T00:00:00"/>
    <s v="Lony Talent"/>
    <m/>
    <m/>
    <m/>
    <x v="2"/>
    <m/>
    <m/>
    <m/>
    <m/>
    <m/>
    <m/>
    <m/>
    <m/>
    <m/>
    <m/>
    <s v="eNPS"/>
    <x v="2"/>
    <m/>
    <m/>
    <m/>
    <x v="4"/>
    <n v="1"/>
    <n v="13"/>
    <n v="10"/>
    <n v="0"/>
  </r>
  <r>
    <m/>
    <d v="2020-10-20T00:00:00"/>
    <s v="Lony Talent"/>
    <m/>
    <m/>
    <m/>
    <x v="1"/>
    <m/>
    <m/>
    <m/>
    <m/>
    <m/>
    <m/>
    <m/>
    <m/>
    <m/>
    <m/>
    <s v="eNPS"/>
    <x v="4"/>
    <m/>
    <m/>
    <m/>
    <x v="4"/>
    <n v="0"/>
    <n v="13"/>
    <n v="8"/>
    <n v="0"/>
  </r>
  <r>
    <m/>
    <d v="2020-10-21T00:00:00"/>
    <s v="Lony Talent"/>
    <m/>
    <m/>
    <m/>
    <x v="0"/>
    <m/>
    <m/>
    <m/>
    <m/>
    <m/>
    <m/>
    <m/>
    <m/>
    <m/>
    <m/>
    <s v="eNPS"/>
    <x v="2"/>
    <m/>
    <m/>
    <m/>
    <x v="4"/>
    <n v="1"/>
    <n v="13"/>
    <n v="10"/>
    <n v="0"/>
  </r>
  <r>
    <m/>
    <d v="2020-10-22T00:00:00"/>
    <s v="Lony Talent"/>
    <m/>
    <m/>
    <m/>
    <x v="2"/>
    <m/>
    <m/>
    <m/>
    <m/>
    <m/>
    <m/>
    <m/>
    <m/>
    <m/>
    <m/>
    <s v="eNPS"/>
    <x v="2"/>
    <m/>
    <m/>
    <m/>
    <x v="4"/>
    <n v="1"/>
    <n v="13"/>
    <n v="10"/>
    <n v="0"/>
  </r>
  <r>
    <m/>
    <d v="2020-10-23T00:00:00"/>
    <s v="Lony Talent"/>
    <m/>
    <m/>
    <m/>
    <x v="1"/>
    <m/>
    <m/>
    <m/>
    <m/>
    <m/>
    <m/>
    <m/>
    <m/>
    <m/>
    <m/>
    <s v="eNPS"/>
    <x v="2"/>
    <m/>
    <m/>
    <m/>
    <x v="4"/>
    <n v="1"/>
    <n v="13"/>
    <n v="10"/>
    <n v="0"/>
  </r>
  <r>
    <m/>
    <d v="2020-10-24T00:00:00"/>
    <s v="Lony Talent"/>
    <m/>
    <m/>
    <m/>
    <x v="0"/>
    <m/>
    <m/>
    <m/>
    <m/>
    <m/>
    <m/>
    <m/>
    <m/>
    <m/>
    <m/>
    <s v="eNPS"/>
    <x v="2"/>
    <m/>
    <m/>
    <m/>
    <x v="4"/>
    <n v="1"/>
    <n v="13"/>
    <n v="10"/>
    <n v="0"/>
  </r>
  <r>
    <m/>
    <d v="2020-10-25T00:00:00"/>
    <s v="Lony Talent"/>
    <m/>
    <m/>
    <m/>
    <x v="2"/>
    <m/>
    <m/>
    <m/>
    <m/>
    <m/>
    <m/>
    <m/>
    <m/>
    <m/>
    <m/>
    <s v="eNPS"/>
    <x v="5"/>
    <m/>
    <m/>
    <m/>
    <x v="4"/>
    <n v="1"/>
    <n v="13"/>
    <n v="9"/>
    <n v="0"/>
  </r>
  <r>
    <m/>
    <d v="2020-10-26T00:00:00"/>
    <s v="Lony Talent"/>
    <m/>
    <m/>
    <m/>
    <x v="1"/>
    <m/>
    <m/>
    <m/>
    <m/>
    <m/>
    <m/>
    <m/>
    <m/>
    <m/>
    <m/>
    <s v="eNPS"/>
    <x v="5"/>
    <m/>
    <m/>
    <m/>
    <x v="4"/>
    <n v="1"/>
    <n v="13"/>
    <n v="9"/>
    <n v="0"/>
  </r>
  <r>
    <m/>
    <d v="2020-10-27T00:00:00"/>
    <s v="Lony Talent"/>
    <m/>
    <m/>
    <m/>
    <x v="0"/>
    <m/>
    <m/>
    <m/>
    <m/>
    <m/>
    <m/>
    <m/>
    <m/>
    <m/>
    <m/>
    <s v="eNPS"/>
    <x v="5"/>
    <m/>
    <m/>
    <m/>
    <x v="4"/>
    <n v="1"/>
    <n v="13"/>
    <n v="9"/>
    <n v="0"/>
  </r>
  <r>
    <m/>
    <d v="2020-10-28T00:00:00"/>
    <s v="Lony Talent"/>
    <m/>
    <m/>
    <m/>
    <x v="2"/>
    <m/>
    <m/>
    <m/>
    <m/>
    <m/>
    <m/>
    <m/>
    <m/>
    <m/>
    <m/>
    <s v="eNPS"/>
    <x v="3"/>
    <m/>
    <m/>
    <m/>
    <x v="4"/>
    <n v="0"/>
    <n v="13"/>
    <n v="7"/>
    <n v="0"/>
  </r>
  <r>
    <m/>
    <d v="2020-10-29T00:00:00"/>
    <s v="Lony Talent"/>
    <m/>
    <m/>
    <m/>
    <x v="1"/>
    <m/>
    <m/>
    <m/>
    <m/>
    <m/>
    <m/>
    <m/>
    <m/>
    <m/>
    <m/>
    <s v="eNPS"/>
    <x v="3"/>
    <m/>
    <m/>
    <m/>
    <x v="4"/>
    <n v="0"/>
    <n v="13"/>
    <n v="7"/>
    <n v="0"/>
  </r>
  <r>
    <m/>
    <d v="2020-10-30T00:00:00"/>
    <s v="Lony Talent"/>
    <m/>
    <m/>
    <m/>
    <x v="0"/>
    <m/>
    <m/>
    <m/>
    <m/>
    <m/>
    <m/>
    <m/>
    <m/>
    <m/>
    <m/>
    <s v="eNPS"/>
    <x v="4"/>
    <m/>
    <m/>
    <m/>
    <x v="4"/>
    <n v="0"/>
    <n v="13"/>
    <n v="8"/>
    <n v="0"/>
  </r>
  <r>
    <m/>
    <d v="2020-10-31T00:00:00"/>
    <s v="Lony Talent"/>
    <m/>
    <m/>
    <m/>
    <x v="2"/>
    <m/>
    <m/>
    <m/>
    <m/>
    <m/>
    <m/>
    <m/>
    <m/>
    <m/>
    <m/>
    <s v="eNPS"/>
    <x v="5"/>
    <m/>
    <m/>
    <m/>
    <x v="4"/>
    <n v="1"/>
    <n v="13"/>
    <n v="9"/>
    <n v="0"/>
  </r>
  <r>
    <m/>
    <d v="2020-11-01T00:00:00"/>
    <s v="Lony Talent"/>
    <m/>
    <m/>
    <m/>
    <x v="1"/>
    <m/>
    <m/>
    <m/>
    <m/>
    <m/>
    <m/>
    <m/>
    <m/>
    <m/>
    <m/>
    <s v="eNPS"/>
    <x v="2"/>
    <m/>
    <m/>
    <m/>
    <x v="4"/>
    <n v="1"/>
    <n v="13"/>
    <n v="10"/>
    <n v="0"/>
  </r>
  <r>
    <m/>
    <d v="2020-11-02T00:00:00"/>
    <s v="Lony Talent"/>
    <m/>
    <m/>
    <m/>
    <x v="0"/>
    <m/>
    <m/>
    <m/>
    <m/>
    <m/>
    <m/>
    <m/>
    <m/>
    <m/>
    <m/>
    <s v="eNPS"/>
    <x v="5"/>
    <m/>
    <m/>
    <m/>
    <x v="4"/>
    <n v="1"/>
    <n v="13"/>
    <n v="9"/>
    <n v="0"/>
  </r>
  <r>
    <m/>
    <d v="2020-11-03T00:00:00"/>
    <s v="Lony Talent"/>
    <m/>
    <m/>
    <m/>
    <x v="2"/>
    <m/>
    <m/>
    <m/>
    <m/>
    <m/>
    <m/>
    <m/>
    <m/>
    <m/>
    <m/>
    <s v="eNPS"/>
    <x v="2"/>
    <m/>
    <m/>
    <m/>
    <x v="4"/>
    <n v="1"/>
    <n v="13"/>
    <n v="10"/>
    <n v="0"/>
  </r>
  <r>
    <m/>
    <d v="2020-11-04T00:00:00"/>
    <s v="Lony Talent"/>
    <m/>
    <m/>
    <m/>
    <x v="1"/>
    <m/>
    <m/>
    <m/>
    <m/>
    <m/>
    <m/>
    <m/>
    <m/>
    <m/>
    <m/>
    <s v="eNPS"/>
    <x v="2"/>
    <m/>
    <m/>
    <m/>
    <x v="4"/>
    <n v="1"/>
    <n v="13"/>
    <n v="10"/>
    <n v="0"/>
  </r>
  <r>
    <m/>
    <d v="2020-11-05T00:00:00"/>
    <s v="Lony Talent"/>
    <m/>
    <m/>
    <m/>
    <x v="0"/>
    <m/>
    <m/>
    <m/>
    <m/>
    <m/>
    <m/>
    <m/>
    <m/>
    <m/>
    <m/>
    <s v="eNPS"/>
    <x v="5"/>
    <m/>
    <m/>
    <m/>
    <x v="4"/>
    <n v="1"/>
    <n v="13"/>
    <n v="9"/>
    <n v="0"/>
  </r>
  <r>
    <m/>
    <d v="2020-11-06T00:00:00"/>
    <s v="Lony Talent"/>
    <m/>
    <m/>
    <m/>
    <x v="2"/>
    <m/>
    <m/>
    <m/>
    <m/>
    <m/>
    <m/>
    <m/>
    <m/>
    <m/>
    <m/>
    <s v="eNPS"/>
    <x v="2"/>
    <m/>
    <m/>
    <m/>
    <x v="4"/>
    <n v="1"/>
    <n v="13"/>
    <n v="10"/>
    <n v="0"/>
  </r>
  <r>
    <m/>
    <d v="2020-11-07T00:00:00"/>
    <s v="Lony Talent"/>
    <m/>
    <m/>
    <m/>
    <x v="1"/>
    <m/>
    <m/>
    <m/>
    <m/>
    <m/>
    <m/>
    <m/>
    <m/>
    <m/>
    <m/>
    <s v="eNPS"/>
    <x v="2"/>
    <m/>
    <m/>
    <m/>
    <x v="4"/>
    <n v="1"/>
    <n v="13"/>
    <n v="10"/>
    <n v="0"/>
  </r>
  <r>
    <m/>
    <d v="2020-11-08T00:00:00"/>
    <s v="Lony Talent"/>
    <m/>
    <m/>
    <m/>
    <x v="0"/>
    <m/>
    <m/>
    <m/>
    <m/>
    <m/>
    <m/>
    <m/>
    <m/>
    <m/>
    <m/>
    <s v="eNPS"/>
    <x v="3"/>
    <m/>
    <m/>
    <m/>
    <x v="4"/>
    <n v="0"/>
    <n v="13"/>
    <n v="7"/>
    <n v="0"/>
  </r>
  <r>
    <m/>
    <d v="2020-11-09T00:00:00"/>
    <s v="Lony Talent"/>
    <m/>
    <m/>
    <m/>
    <x v="2"/>
    <m/>
    <m/>
    <m/>
    <m/>
    <m/>
    <m/>
    <m/>
    <m/>
    <m/>
    <m/>
    <s v="eNPS"/>
    <x v="4"/>
    <m/>
    <m/>
    <m/>
    <x v="4"/>
    <n v="0"/>
    <n v="13"/>
    <n v="8"/>
    <n v="0"/>
  </r>
  <r>
    <m/>
    <d v="2020-11-10T00:00:00"/>
    <s v="Lony Talent"/>
    <m/>
    <m/>
    <m/>
    <x v="1"/>
    <m/>
    <m/>
    <m/>
    <m/>
    <m/>
    <m/>
    <m/>
    <m/>
    <m/>
    <m/>
    <s v="eNPS"/>
    <x v="3"/>
    <m/>
    <m/>
    <m/>
    <x v="4"/>
    <n v="0"/>
    <n v="13"/>
    <n v="7"/>
    <n v="0"/>
  </r>
  <r>
    <m/>
    <d v="2020-11-11T00:00:00"/>
    <s v="Lony Talent"/>
    <m/>
    <m/>
    <m/>
    <x v="0"/>
    <m/>
    <m/>
    <m/>
    <m/>
    <m/>
    <m/>
    <m/>
    <m/>
    <m/>
    <m/>
    <s v="eNPS"/>
    <x v="4"/>
    <m/>
    <m/>
    <m/>
    <x v="4"/>
    <n v="0"/>
    <n v="13"/>
    <n v="8"/>
    <n v="0"/>
  </r>
  <r>
    <m/>
    <d v="2020-10-29T00:00:00"/>
    <s v="Lony Talent"/>
    <m/>
    <m/>
    <m/>
    <x v="1"/>
    <m/>
    <m/>
    <m/>
    <m/>
    <m/>
    <m/>
    <m/>
    <m/>
    <m/>
    <m/>
    <s v="eNPS"/>
    <x v="6"/>
    <m/>
    <m/>
    <m/>
    <x v="4"/>
    <n v="-1"/>
    <n v="13"/>
    <n v="1"/>
    <n v="0"/>
  </r>
  <r>
    <m/>
    <d v="2020-10-30T00:00:00"/>
    <s v="Lony Talent"/>
    <m/>
    <m/>
    <m/>
    <x v="0"/>
    <m/>
    <m/>
    <m/>
    <m/>
    <m/>
    <m/>
    <m/>
    <m/>
    <m/>
    <m/>
    <s v="eNPS"/>
    <x v="7"/>
    <m/>
    <m/>
    <m/>
    <x v="4"/>
    <n v="-1"/>
    <n v="13"/>
    <n v="2"/>
    <n v="0"/>
  </r>
  <r>
    <m/>
    <d v="2020-10-31T00:00:00"/>
    <s v="Lony Talent"/>
    <m/>
    <m/>
    <m/>
    <x v="2"/>
    <m/>
    <m/>
    <m/>
    <m/>
    <m/>
    <m/>
    <m/>
    <m/>
    <m/>
    <m/>
    <s v="eNPS"/>
    <x v="8"/>
    <m/>
    <m/>
    <m/>
    <x v="4"/>
    <n v="-1"/>
    <n v="13"/>
    <n v="3"/>
    <n v="0"/>
  </r>
  <r>
    <m/>
    <d v="2020-11-01T00:00:00"/>
    <s v="Lony Talent"/>
    <m/>
    <m/>
    <m/>
    <x v="1"/>
    <m/>
    <m/>
    <m/>
    <m/>
    <m/>
    <m/>
    <m/>
    <m/>
    <m/>
    <m/>
    <s v="eNPS"/>
    <x v="9"/>
    <m/>
    <m/>
    <m/>
    <x v="4"/>
    <n v="-1"/>
    <n v="13"/>
    <n v="4"/>
    <n v="0"/>
  </r>
  <r>
    <m/>
    <d v="2020-11-02T00:00:00"/>
    <s v="Lony Talent"/>
    <m/>
    <m/>
    <m/>
    <x v="0"/>
    <m/>
    <m/>
    <m/>
    <m/>
    <m/>
    <m/>
    <m/>
    <m/>
    <m/>
    <m/>
    <s v="eNPS"/>
    <x v="10"/>
    <m/>
    <m/>
    <m/>
    <x v="4"/>
    <n v="-1"/>
    <n v="13"/>
    <n v="5"/>
    <n v="0"/>
  </r>
  <r>
    <m/>
    <d v="2020-11-03T00:00:00"/>
    <s v="Lony Talent"/>
    <m/>
    <m/>
    <m/>
    <x v="2"/>
    <m/>
    <m/>
    <m/>
    <m/>
    <m/>
    <m/>
    <m/>
    <m/>
    <m/>
    <m/>
    <s v="eNPS"/>
    <x v="11"/>
    <m/>
    <m/>
    <m/>
    <x v="4"/>
    <n v="-1"/>
    <n v="13"/>
    <n v="6"/>
    <n v="0"/>
  </r>
  <r>
    <m/>
    <d v="2020-11-04T00:00:00"/>
    <s v="Lony Talent"/>
    <m/>
    <m/>
    <m/>
    <x v="1"/>
    <m/>
    <m/>
    <m/>
    <m/>
    <m/>
    <m/>
    <m/>
    <m/>
    <m/>
    <m/>
    <s v="eNPS"/>
    <x v="3"/>
    <m/>
    <m/>
    <m/>
    <x v="4"/>
    <n v="0"/>
    <n v="13"/>
    <n v="7"/>
    <n v="0"/>
  </r>
  <r>
    <m/>
    <d v="2020-11-05T00:00:00"/>
    <s v="Lony Talent"/>
    <m/>
    <m/>
    <m/>
    <x v="0"/>
    <m/>
    <m/>
    <m/>
    <m/>
    <m/>
    <m/>
    <m/>
    <m/>
    <m/>
    <m/>
    <s v="eNPS"/>
    <x v="4"/>
    <m/>
    <m/>
    <m/>
    <x v="4"/>
    <n v="0"/>
    <n v="13"/>
    <n v="8"/>
    <n v="0"/>
  </r>
  <r>
    <m/>
    <d v="2020-11-06T00:00:00"/>
    <s v="Lony Talent"/>
    <m/>
    <m/>
    <m/>
    <x v="2"/>
    <m/>
    <m/>
    <m/>
    <m/>
    <m/>
    <m/>
    <m/>
    <m/>
    <m/>
    <m/>
    <s v="eNPS"/>
    <x v="5"/>
    <m/>
    <m/>
    <m/>
    <x v="4"/>
    <n v="1"/>
    <n v="13"/>
    <n v="9"/>
    <n v="0"/>
  </r>
  <r>
    <m/>
    <d v="2020-11-07T00:00:00"/>
    <s v="Lony Talent"/>
    <m/>
    <m/>
    <m/>
    <x v="1"/>
    <m/>
    <m/>
    <m/>
    <m/>
    <m/>
    <m/>
    <m/>
    <m/>
    <m/>
    <m/>
    <s v="eNPS"/>
    <x v="2"/>
    <m/>
    <m/>
    <m/>
    <x v="4"/>
    <n v="1"/>
    <n v="13"/>
    <n v="10"/>
    <n v="0"/>
  </r>
  <r>
    <m/>
    <m/>
    <m/>
    <m/>
    <m/>
    <m/>
    <x v="3"/>
    <m/>
    <m/>
    <m/>
    <m/>
    <m/>
    <m/>
    <m/>
    <m/>
    <m/>
    <m/>
    <m/>
    <x v="12"/>
    <m/>
    <m/>
    <m/>
    <x v="5"/>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4">
  <r>
    <d v="2021-01-22T00:00:00"/>
    <s v="Leila Hadzhyieva"/>
    <s v="female"/>
    <d v="1984-02-08T00:00:00"/>
    <s v=""/>
    <x v="0"/>
    <s v="CHRO"/>
    <d v="2019-08-01T00:00:00"/>
    <s v=""/>
    <s v="Stanislau Litvinau"/>
    <s v="full-time"/>
    <s v="Remote (Ukraine)"/>
    <s v="Remote (Kiev)"/>
    <s v=""/>
    <n v="36"/>
    <n v="1"/>
    <x v="0"/>
    <x v="0"/>
    <n v="1"/>
    <s v=""/>
    <s v="Survey: Gallup"/>
    <x v="0"/>
    <n v="1"/>
  </r>
  <r>
    <d v="2021-01-22T00:00:00"/>
    <s v="Leila Hadzhyieva"/>
    <s v="female"/>
    <d v="1984-02-08T00:00:00"/>
    <s v=""/>
    <x v="0"/>
    <s v="CHRO"/>
    <d v="2019-08-01T00:00:00"/>
    <s v=""/>
    <s v="Stanislau Litvinau"/>
    <s v="full-time"/>
    <s v="Remote (Ukraine)"/>
    <s v="Remote (Kiev)"/>
    <s v=""/>
    <n v="36"/>
    <n v="1"/>
    <x v="1"/>
    <x v="0"/>
    <n v="1"/>
    <s v=""/>
    <s v="Survey: Gallup"/>
    <x v="0"/>
    <n v="1"/>
  </r>
  <r>
    <d v="2021-01-22T00:00:00"/>
    <s v="Leila Hadzhyieva"/>
    <s v="female"/>
    <d v="1984-02-08T00:00:00"/>
    <s v=""/>
    <x v="0"/>
    <s v="CHRO"/>
    <d v="2019-08-01T00:00:00"/>
    <s v=""/>
    <s v="Stanislau Litvinau"/>
    <s v="full-time"/>
    <s v="Remote (Ukraine)"/>
    <s v="Remote (Kiev)"/>
    <s v=""/>
    <n v="36"/>
    <n v="1"/>
    <x v="2"/>
    <x v="0"/>
    <n v="1"/>
    <s v=""/>
    <s v="Survey: Gallup"/>
    <x v="1"/>
    <n v="1"/>
  </r>
  <r>
    <d v="2021-01-22T00:00:00"/>
    <s v="Leila Hadzhyieva"/>
    <s v="female"/>
    <d v="1984-02-08T00:00:00"/>
    <s v=""/>
    <x v="0"/>
    <s v="CHRO"/>
    <d v="2019-08-01T00:00:00"/>
    <s v=""/>
    <s v="Stanislau Litvinau"/>
    <s v="full-time"/>
    <s v="Remote (Ukraine)"/>
    <s v="Remote (Kiev)"/>
    <s v=""/>
    <n v="36"/>
    <n v="1"/>
    <x v="3"/>
    <x v="0"/>
    <n v="1"/>
    <s v=""/>
    <s v="Survey: Gallup"/>
    <x v="1"/>
    <n v="1"/>
  </r>
  <r>
    <d v="2021-01-22T00:00:00"/>
    <s v="Leila Hadzhyieva"/>
    <s v="female"/>
    <d v="1984-02-08T00:00:00"/>
    <s v=""/>
    <x v="0"/>
    <s v="CHRO"/>
    <d v="2019-08-01T00:00:00"/>
    <s v=""/>
    <s v="Stanislau Litvinau"/>
    <s v="full-time"/>
    <s v="Remote (Ukraine)"/>
    <s v="Remote (Kiev)"/>
    <s v=""/>
    <n v="36"/>
    <n v="1"/>
    <x v="4"/>
    <x v="0"/>
    <n v="1"/>
    <s v=""/>
    <s v="Survey: Gallup"/>
    <x v="1"/>
    <n v="1"/>
  </r>
  <r>
    <d v="2021-01-22T00:00:00"/>
    <s v="Leila Hadzhyieva"/>
    <s v="female"/>
    <d v="1984-02-08T00:00:00"/>
    <s v=""/>
    <x v="0"/>
    <s v="CHRO"/>
    <d v="2019-08-01T00:00:00"/>
    <s v=""/>
    <s v="Stanislau Litvinau"/>
    <s v="full-time"/>
    <s v="Remote (Ukraine)"/>
    <s v="Remote (Kiev)"/>
    <s v=""/>
    <n v="36"/>
    <n v="1"/>
    <x v="5"/>
    <x v="0"/>
    <n v="1"/>
    <s v=""/>
    <s v="Survey: Gallup"/>
    <x v="1"/>
    <n v="1"/>
  </r>
  <r>
    <d v="2021-01-22T00:00:00"/>
    <s v="Leila Hadzhyieva"/>
    <s v="female"/>
    <d v="1984-02-08T00:00:00"/>
    <s v=""/>
    <x v="0"/>
    <s v="CHRO"/>
    <d v="2019-08-01T00:00:00"/>
    <s v=""/>
    <s v="Stanislau Litvinau"/>
    <s v="full-time"/>
    <s v="Remote (Ukraine)"/>
    <s v="Remote (Kiev)"/>
    <s v=""/>
    <n v="36"/>
    <n v="1"/>
    <x v="6"/>
    <x v="0"/>
    <n v="1"/>
    <s v=""/>
    <s v="Survey: Gallup"/>
    <x v="2"/>
    <n v="1"/>
  </r>
  <r>
    <d v="2021-01-22T00:00:00"/>
    <s v="Leila Hadzhyieva"/>
    <s v="female"/>
    <d v="1984-02-08T00:00:00"/>
    <s v=""/>
    <x v="0"/>
    <s v="CHRO"/>
    <d v="2019-08-01T00:00:00"/>
    <s v=""/>
    <s v="Stanislau Litvinau"/>
    <s v="full-time"/>
    <s v="Remote (Ukraine)"/>
    <s v="Remote (Kiev)"/>
    <s v=""/>
    <n v="36"/>
    <n v="1"/>
    <x v="7"/>
    <x v="0"/>
    <n v="1"/>
    <s v=""/>
    <s v="Survey: Gallup"/>
    <x v="2"/>
    <n v="1"/>
  </r>
  <r>
    <d v="2021-01-22T00:00:00"/>
    <s v="Leila Hadzhyieva"/>
    <s v="female"/>
    <d v="1984-02-08T00:00:00"/>
    <s v=""/>
    <x v="0"/>
    <s v="CHRO"/>
    <d v="2019-08-01T00:00:00"/>
    <s v=""/>
    <s v="Stanislau Litvinau"/>
    <s v="full-time"/>
    <s v="Remote (Ukraine)"/>
    <s v="Remote (Kiev)"/>
    <s v=""/>
    <n v="36"/>
    <n v="1"/>
    <x v="8"/>
    <x v="0"/>
    <n v="1"/>
    <s v=""/>
    <s v="Survey: Gallup"/>
    <x v="2"/>
    <n v="1"/>
  </r>
  <r>
    <d v="2021-01-22T00:00:00"/>
    <s v="Leila Hadzhyieva"/>
    <s v="female"/>
    <d v="1984-02-08T00:00:00"/>
    <s v=""/>
    <x v="0"/>
    <s v="CHRO"/>
    <d v="2019-08-01T00:00:00"/>
    <s v=""/>
    <s v="Stanislau Litvinau"/>
    <s v="full-time"/>
    <s v="Remote (Ukraine)"/>
    <s v="Remote (Kiev)"/>
    <s v=""/>
    <n v="36"/>
    <n v="1"/>
    <x v="9"/>
    <x v="0"/>
    <n v="1"/>
    <s v=""/>
    <s v="Survey: Gallup"/>
    <x v="2"/>
    <n v="1"/>
  </r>
  <r>
    <d v="2021-01-22T00:00:00"/>
    <s v="Leila Hadzhyieva"/>
    <s v="female"/>
    <d v="1984-02-08T00:00:00"/>
    <s v=""/>
    <x v="0"/>
    <s v="CHRO"/>
    <d v="2019-08-01T00:00:00"/>
    <s v=""/>
    <s v="Stanislau Litvinau"/>
    <s v="full-time"/>
    <s v="Remote (Ukraine)"/>
    <s v="Remote (Kiev)"/>
    <s v=""/>
    <n v="36"/>
    <n v="1"/>
    <x v="10"/>
    <x v="0"/>
    <n v="1"/>
    <s v=""/>
    <s v="Survey: Gallup"/>
    <x v="3"/>
    <n v="1"/>
  </r>
  <r>
    <d v="2021-01-22T00:00:00"/>
    <s v="Leila Hadzhyieva"/>
    <s v="female"/>
    <d v="1984-02-08T00:00:00"/>
    <s v=""/>
    <x v="0"/>
    <s v="CHRO"/>
    <d v="2019-08-01T00:00:00"/>
    <s v=""/>
    <s v="Stanislau Litvinau"/>
    <s v="full-time"/>
    <s v="Remote (Ukraine)"/>
    <s v="Remote (Kiev)"/>
    <s v=""/>
    <n v="36"/>
    <n v="1"/>
    <x v="11"/>
    <x v="0"/>
    <n v="1"/>
    <s v=""/>
    <s v="Survey: Gallup"/>
    <x v="3"/>
    <n v="1"/>
  </r>
  <r>
    <d v="2021-01-22T00:00:00"/>
    <s v="Leila Hadzhyieva"/>
    <s v="female"/>
    <d v="1984-02-08T00:00:00"/>
    <s v=""/>
    <x v="0"/>
    <s v="CHRO"/>
    <d v="2019-08-01T00:00:00"/>
    <s v=""/>
    <s v="Stanislau Litvinau"/>
    <s v="full-time"/>
    <s v="Remote (Ukraine)"/>
    <s v="Remote (Kiev)"/>
    <s v=""/>
    <n v="36"/>
    <n v="1"/>
    <x v="12"/>
    <x v="1"/>
    <s v=""/>
    <s v="-"/>
    <s v="Survey: Gallup"/>
    <x v="4"/>
    <e v="#N/A"/>
  </r>
  <r>
    <d v="2021-01-22T00:00:00"/>
    <s v="Leila Hadzhyieva"/>
    <s v="female"/>
    <d v="1984-02-08T00:00:00"/>
    <s v=""/>
    <x v="0"/>
    <s v="CHRO"/>
    <d v="2019-08-01T00:00:00"/>
    <s v=""/>
    <s v="Stanislau Litvinau"/>
    <s v="full-time"/>
    <s v="Remote (Ukraine)"/>
    <s v="Remote (Kiev)"/>
    <s v=""/>
    <n v="36"/>
    <n v="1"/>
    <x v="13"/>
    <x v="2"/>
    <n v="1"/>
    <s v=""/>
    <s v="Survey: Gallup"/>
    <x v="4"/>
    <e v="#N/A"/>
  </r>
  <r>
    <d v="2021-01-22T00:00:00"/>
    <s v="Leila Hadzhyieva"/>
    <s v="female"/>
    <d v="1984-02-08T00:00:00"/>
    <s v=""/>
    <x v="0"/>
    <s v="CHRO"/>
    <d v="2019-08-01T00:00:00"/>
    <s v=""/>
    <s v="Stanislau Litvinau"/>
    <s v="full-time"/>
    <s v="Remote (Ukraine)"/>
    <s v="Remote (Kiev)"/>
    <s v=""/>
    <n v="36"/>
    <n v="1"/>
    <x v="14"/>
    <x v="1"/>
    <s v=""/>
    <s v="-"/>
    <s v="Survey: Gallup"/>
    <x v="4"/>
    <e v="#N/A"/>
  </r>
  <r>
    <d v="2021-01-25T00:00:00"/>
    <s v="Vladimir Pokidko"/>
    <s v="male"/>
    <d v="1989-04-10T00:00:00"/>
    <s v="married"/>
    <x v="1"/>
    <s v="Team Lead Product Department"/>
    <d v="2016-01-01T00:00:00"/>
    <s v=""/>
    <s v="Dmitrii Zotov"/>
    <s v=""/>
    <s v="Lithuania"/>
    <s v="Vilnius"/>
    <s v=""/>
    <n v="31"/>
    <n v="5"/>
    <x v="0"/>
    <x v="0"/>
    <n v="1"/>
    <s v=""/>
    <s v="Survey: Gallup"/>
    <x v="0"/>
    <n v="1"/>
  </r>
  <r>
    <d v="2021-01-25T00:00:00"/>
    <s v="Vladimir Pokidko"/>
    <s v="male"/>
    <d v="1989-04-10T00:00:00"/>
    <s v="married"/>
    <x v="1"/>
    <s v="Team Lead Product Department"/>
    <d v="2016-01-01T00:00:00"/>
    <s v=""/>
    <s v="Dmitrii Zotov"/>
    <s v=""/>
    <s v="Lithuania"/>
    <s v="Vilnius"/>
    <s v=""/>
    <n v="31"/>
    <n v="5"/>
    <x v="1"/>
    <x v="0"/>
    <n v="1"/>
    <s v=""/>
    <s v="Survey: Gallup"/>
    <x v="0"/>
    <n v="1"/>
  </r>
  <r>
    <d v="2021-01-25T00:00:00"/>
    <s v="Vladimir Pokidko"/>
    <s v="male"/>
    <d v="1989-04-10T00:00:00"/>
    <s v="married"/>
    <x v="1"/>
    <s v="Team Lead Product Department"/>
    <d v="2016-01-01T00:00:00"/>
    <s v=""/>
    <s v="Dmitrii Zotov"/>
    <s v=""/>
    <s v="Lithuania"/>
    <s v="Vilnius"/>
    <s v=""/>
    <n v="31"/>
    <n v="5"/>
    <x v="2"/>
    <x v="0"/>
    <n v="1"/>
    <s v=""/>
    <s v="Survey: Gallup"/>
    <x v="1"/>
    <n v="1"/>
  </r>
  <r>
    <d v="2021-01-25T00:00:00"/>
    <s v="Vladimir Pokidko"/>
    <s v="male"/>
    <d v="1989-04-10T00:00:00"/>
    <s v="married"/>
    <x v="1"/>
    <s v="Team Lead Product Department"/>
    <d v="2016-01-01T00:00:00"/>
    <s v=""/>
    <s v="Dmitrii Zotov"/>
    <s v=""/>
    <s v="Lithuania"/>
    <s v="Vilnius"/>
    <s v=""/>
    <n v="31"/>
    <n v="5"/>
    <x v="3"/>
    <x v="0"/>
    <n v="1"/>
    <s v=""/>
    <s v="Survey: Gallup"/>
    <x v="1"/>
    <n v="1"/>
  </r>
  <r>
    <d v="2021-01-25T00:00:00"/>
    <s v="Vladimir Pokidko"/>
    <s v="male"/>
    <d v="1989-04-10T00:00:00"/>
    <s v="married"/>
    <x v="1"/>
    <s v="Team Lead Product Department"/>
    <d v="2016-01-01T00:00:00"/>
    <s v=""/>
    <s v="Dmitrii Zotov"/>
    <s v=""/>
    <s v="Lithuania"/>
    <s v="Vilnius"/>
    <s v=""/>
    <n v="31"/>
    <n v="5"/>
    <x v="4"/>
    <x v="0"/>
    <n v="1"/>
    <s v=""/>
    <s v="Survey: Gallup"/>
    <x v="1"/>
    <n v="1"/>
  </r>
  <r>
    <d v="2021-01-25T00:00:00"/>
    <s v="Vladimir Pokidko"/>
    <s v="male"/>
    <d v="1989-04-10T00:00:00"/>
    <s v="married"/>
    <x v="1"/>
    <s v="Team Lead Product Department"/>
    <d v="2016-01-01T00:00:00"/>
    <s v=""/>
    <s v="Dmitrii Zotov"/>
    <s v=""/>
    <s v="Lithuania"/>
    <s v="Vilnius"/>
    <s v=""/>
    <n v="31"/>
    <n v="5"/>
    <x v="5"/>
    <x v="0"/>
    <n v="1"/>
    <s v=""/>
    <s v="Survey: Gallup"/>
    <x v="1"/>
    <n v="1"/>
  </r>
  <r>
    <d v="2021-01-25T00:00:00"/>
    <s v="Vladimir Pokidko"/>
    <s v="male"/>
    <d v="1989-04-10T00:00:00"/>
    <s v="married"/>
    <x v="1"/>
    <s v="Team Lead Product Department"/>
    <d v="2016-01-01T00:00:00"/>
    <s v=""/>
    <s v="Dmitrii Zotov"/>
    <s v=""/>
    <s v="Lithuania"/>
    <s v="Vilnius"/>
    <s v=""/>
    <n v="31"/>
    <n v="5"/>
    <x v="6"/>
    <x v="0"/>
    <n v="1"/>
    <s v=""/>
    <s v="Survey: Gallup"/>
    <x v="2"/>
    <n v="1"/>
  </r>
  <r>
    <d v="2021-01-25T00:00:00"/>
    <s v="Vladimir Pokidko"/>
    <s v="male"/>
    <d v="1989-04-10T00:00:00"/>
    <s v="married"/>
    <x v="1"/>
    <s v="Team Lead Product Department"/>
    <d v="2016-01-01T00:00:00"/>
    <s v=""/>
    <s v="Dmitrii Zotov"/>
    <s v=""/>
    <s v="Lithuania"/>
    <s v="Vilnius"/>
    <s v=""/>
    <n v="31"/>
    <n v="5"/>
    <x v="7"/>
    <x v="0"/>
    <n v="1"/>
    <s v=""/>
    <s v="Survey: Gallup"/>
    <x v="2"/>
    <n v="1"/>
  </r>
  <r>
    <d v="2021-01-25T00:00:00"/>
    <s v="Vladimir Pokidko"/>
    <s v="male"/>
    <d v="1989-04-10T00:00:00"/>
    <s v="married"/>
    <x v="1"/>
    <s v="Team Lead Product Department"/>
    <d v="2016-01-01T00:00:00"/>
    <s v=""/>
    <s v="Dmitrii Zotov"/>
    <s v=""/>
    <s v="Lithuania"/>
    <s v="Vilnius"/>
    <s v=""/>
    <n v="31"/>
    <n v="5"/>
    <x v="8"/>
    <x v="0"/>
    <n v="1"/>
    <s v=""/>
    <s v="Survey: Gallup"/>
    <x v="2"/>
    <n v="1"/>
  </r>
  <r>
    <d v="2021-01-25T00:00:00"/>
    <s v="Vladimir Pokidko"/>
    <s v="male"/>
    <d v="1989-04-10T00:00:00"/>
    <s v="married"/>
    <x v="1"/>
    <s v="Team Lead Product Department"/>
    <d v="2016-01-01T00:00:00"/>
    <s v=""/>
    <s v="Dmitrii Zotov"/>
    <s v=""/>
    <s v="Lithuania"/>
    <s v="Vilnius"/>
    <s v=""/>
    <n v="31"/>
    <n v="5"/>
    <x v="9"/>
    <x v="0"/>
    <n v="1"/>
    <s v=""/>
    <s v="Survey: Gallup"/>
    <x v="2"/>
    <n v="1"/>
  </r>
  <r>
    <d v="2021-01-25T00:00:00"/>
    <s v="Vladimir Pokidko"/>
    <s v="male"/>
    <d v="1989-04-10T00:00:00"/>
    <s v="married"/>
    <x v="1"/>
    <s v="Team Lead Product Department"/>
    <d v="2016-01-01T00:00:00"/>
    <s v=""/>
    <s v="Dmitrii Zotov"/>
    <s v=""/>
    <s v="Lithuania"/>
    <s v="Vilnius"/>
    <s v=""/>
    <n v="31"/>
    <n v="5"/>
    <x v="10"/>
    <x v="0"/>
    <n v="1"/>
    <s v=""/>
    <s v="Survey: Gallup"/>
    <x v="3"/>
    <n v="1"/>
  </r>
  <r>
    <d v="2021-01-25T00:00:00"/>
    <s v="Vladimir Pokidko"/>
    <s v="male"/>
    <d v="1989-04-10T00:00:00"/>
    <s v="married"/>
    <x v="1"/>
    <s v="Team Lead Product Department"/>
    <d v="2016-01-01T00:00:00"/>
    <s v=""/>
    <s v="Dmitrii Zotov"/>
    <s v=""/>
    <s v="Lithuania"/>
    <s v="Vilnius"/>
    <s v=""/>
    <n v="31"/>
    <n v="5"/>
    <x v="11"/>
    <x v="0"/>
    <n v="1"/>
    <s v=""/>
    <s v="Survey: Gallup"/>
    <x v="3"/>
    <n v="1"/>
  </r>
  <r>
    <d v="2021-01-25T00:00:00"/>
    <s v="Vladimir Pokidko"/>
    <s v="male"/>
    <d v="1989-04-10T00:00:00"/>
    <s v="married"/>
    <x v="1"/>
    <s v="Team Lead Product Department"/>
    <d v="2016-01-01T00:00:00"/>
    <s v=""/>
    <s v="Dmitrii Zotov"/>
    <s v=""/>
    <s v="Lithuania"/>
    <s v="Vilnius"/>
    <s v=""/>
    <n v="31"/>
    <n v="5"/>
    <x v="13"/>
    <x v="2"/>
    <n v="1"/>
    <s v=""/>
    <s v="Survey: Gallup"/>
    <x v="4"/>
    <e v="#N/A"/>
  </r>
  <r>
    <d v="2021-01-26T00:00:00"/>
    <s v="Vladimir Koptev"/>
    <s v="male"/>
    <d v="1988-12-01T00:00:00"/>
    <s v=""/>
    <x v="2"/>
    <s v="System Architect / Lead Dev."/>
    <d v="2016-01-01T00:00:00"/>
    <s v=""/>
    <s v="Dmitrii Zotov"/>
    <s v=""/>
    <s v="Remote"/>
    <s v="Remote"/>
    <s v=""/>
    <n v="32"/>
    <n v="5"/>
    <x v="0"/>
    <x v="0"/>
    <n v="1"/>
    <s v=""/>
    <s v="Survey: Gallup"/>
    <x v="0"/>
    <n v="1"/>
  </r>
  <r>
    <d v="2021-01-26T00:00:00"/>
    <s v="Vladimir Koptev"/>
    <s v="male"/>
    <d v="1988-12-01T00:00:00"/>
    <s v=""/>
    <x v="2"/>
    <s v="System Architect / Lead Dev."/>
    <d v="2016-01-01T00:00:00"/>
    <s v=""/>
    <s v="Dmitrii Zotov"/>
    <s v=""/>
    <s v="Remote"/>
    <s v="Remote"/>
    <s v=""/>
    <n v="32"/>
    <n v="5"/>
    <x v="1"/>
    <x v="3"/>
    <n v="0"/>
    <s v=""/>
    <s v="Survey: Gallup"/>
    <x v="0"/>
    <n v="0"/>
  </r>
  <r>
    <d v="2021-01-26T00:00:00"/>
    <s v="Vladimir Koptev"/>
    <s v="male"/>
    <d v="1988-12-01T00:00:00"/>
    <s v=""/>
    <x v="2"/>
    <s v="System Architect / Lead Dev."/>
    <d v="2016-01-01T00:00:00"/>
    <s v=""/>
    <s v="Dmitrii Zotov"/>
    <s v=""/>
    <s v="Remote"/>
    <s v="Remote"/>
    <s v=""/>
    <n v="32"/>
    <n v="5"/>
    <x v="2"/>
    <x v="0"/>
    <n v="1"/>
    <s v=""/>
    <s v="Survey: Gallup"/>
    <x v="1"/>
    <n v="1"/>
  </r>
  <r>
    <d v="2021-01-26T00:00:00"/>
    <s v="Vladimir Koptev"/>
    <s v="male"/>
    <d v="1988-12-01T00:00:00"/>
    <s v=""/>
    <x v="2"/>
    <s v="System Architect / Lead Dev."/>
    <d v="2016-01-01T00:00:00"/>
    <s v=""/>
    <s v="Dmitrii Zotov"/>
    <s v=""/>
    <s v="Remote"/>
    <s v="Remote"/>
    <s v=""/>
    <n v="32"/>
    <n v="5"/>
    <x v="3"/>
    <x v="0"/>
    <n v="1"/>
    <s v=""/>
    <s v="Survey: Gallup"/>
    <x v="1"/>
    <n v="1"/>
  </r>
  <r>
    <d v="2021-01-26T00:00:00"/>
    <s v="Vladimir Koptev"/>
    <s v="male"/>
    <d v="1988-12-01T00:00:00"/>
    <s v=""/>
    <x v="2"/>
    <s v="System Architect / Lead Dev."/>
    <d v="2016-01-01T00:00:00"/>
    <s v=""/>
    <s v="Dmitrii Zotov"/>
    <s v=""/>
    <s v="Remote"/>
    <s v="Remote"/>
    <s v=""/>
    <n v="32"/>
    <n v="5"/>
    <x v="4"/>
    <x v="0"/>
    <n v="1"/>
    <s v=""/>
    <s v="Survey: Gallup"/>
    <x v="1"/>
    <n v="1"/>
  </r>
  <r>
    <d v="2021-01-26T00:00:00"/>
    <s v="Vladimir Koptev"/>
    <s v="male"/>
    <d v="1988-12-01T00:00:00"/>
    <s v=""/>
    <x v="2"/>
    <s v="System Architect / Lead Dev."/>
    <d v="2016-01-01T00:00:00"/>
    <s v=""/>
    <s v="Dmitrii Zotov"/>
    <s v=""/>
    <s v="Remote"/>
    <s v="Remote"/>
    <s v=""/>
    <n v="32"/>
    <n v="5"/>
    <x v="5"/>
    <x v="0"/>
    <n v="1"/>
    <s v=""/>
    <s v="Survey: Gallup"/>
    <x v="1"/>
    <n v="1"/>
  </r>
  <r>
    <d v="2021-01-26T00:00:00"/>
    <s v="Vladimir Koptev"/>
    <s v="male"/>
    <d v="1988-12-01T00:00:00"/>
    <s v=""/>
    <x v="2"/>
    <s v="System Architect / Lead Dev."/>
    <d v="2016-01-01T00:00:00"/>
    <s v=""/>
    <s v="Dmitrii Zotov"/>
    <s v=""/>
    <s v="Remote"/>
    <s v="Remote"/>
    <s v=""/>
    <n v="32"/>
    <n v="5"/>
    <x v="6"/>
    <x v="0"/>
    <n v="1"/>
    <s v=""/>
    <s v="Survey: Gallup"/>
    <x v="2"/>
    <n v="1"/>
  </r>
  <r>
    <d v="2021-01-26T00:00:00"/>
    <s v="Vladimir Koptev"/>
    <s v="male"/>
    <d v="1988-12-01T00:00:00"/>
    <s v=""/>
    <x v="2"/>
    <s v="System Architect / Lead Dev."/>
    <d v="2016-01-01T00:00:00"/>
    <s v=""/>
    <s v="Dmitrii Zotov"/>
    <s v=""/>
    <s v="Remote"/>
    <s v="Remote"/>
    <s v=""/>
    <n v="32"/>
    <n v="5"/>
    <x v="7"/>
    <x v="0"/>
    <n v="1"/>
    <s v=""/>
    <s v="Survey: Gallup"/>
    <x v="2"/>
    <n v="1"/>
  </r>
  <r>
    <d v="2021-01-26T00:00:00"/>
    <s v="Vladimir Koptev"/>
    <s v="male"/>
    <d v="1988-12-01T00:00:00"/>
    <s v=""/>
    <x v="2"/>
    <s v="System Architect / Lead Dev."/>
    <d v="2016-01-01T00:00:00"/>
    <s v=""/>
    <s v="Dmitrii Zotov"/>
    <s v=""/>
    <s v="Remote"/>
    <s v="Remote"/>
    <s v=""/>
    <n v="32"/>
    <n v="5"/>
    <x v="8"/>
    <x v="0"/>
    <n v="1"/>
    <s v=""/>
    <s v="Survey: Gallup"/>
    <x v="2"/>
    <n v="1"/>
  </r>
  <r>
    <d v="2021-01-26T00:00:00"/>
    <s v="Vladimir Koptev"/>
    <s v="male"/>
    <d v="1988-12-01T00:00:00"/>
    <s v=""/>
    <x v="2"/>
    <s v="System Architect / Lead Dev."/>
    <d v="2016-01-01T00:00:00"/>
    <s v=""/>
    <s v="Dmitrii Zotov"/>
    <s v=""/>
    <s v="Remote"/>
    <s v="Remote"/>
    <s v=""/>
    <n v="32"/>
    <n v="5"/>
    <x v="9"/>
    <x v="3"/>
    <n v="0"/>
    <s v=""/>
    <s v="Survey: Gallup"/>
    <x v="2"/>
    <n v="0"/>
  </r>
  <r>
    <d v="2021-01-26T00:00:00"/>
    <s v="Vladimir Koptev"/>
    <s v="male"/>
    <d v="1988-12-01T00:00:00"/>
    <s v=""/>
    <x v="2"/>
    <s v="System Architect / Lead Dev."/>
    <d v="2016-01-01T00:00:00"/>
    <s v=""/>
    <s v="Dmitrii Zotov"/>
    <s v=""/>
    <s v="Remote"/>
    <s v="Remote"/>
    <s v=""/>
    <n v="32"/>
    <n v="5"/>
    <x v="10"/>
    <x v="0"/>
    <n v="1"/>
    <s v=""/>
    <s v="Survey: Gallup"/>
    <x v="3"/>
    <n v="1"/>
  </r>
  <r>
    <d v="2021-01-26T00:00:00"/>
    <s v="Vladimir Koptev"/>
    <s v="male"/>
    <d v="1988-12-01T00:00:00"/>
    <s v=""/>
    <x v="2"/>
    <s v="System Architect / Lead Dev."/>
    <d v="2016-01-01T00:00:00"/>
    <s v=""/>
    <s v="Dmitrii Zotov"/>
    <s v=""/>
    <s v="Remote"/>
    <s v="Remote"/>
    <s v=""/>
    <n v="32"/>
    <n v="5"/>
    <x v="11"/>
    <x v="0"/>
    <n v="1"/>
    <s v=""/>
    <s v="Survey: Gallup"/>
    <x v="3"/>
    <n v="1"/>
  </r>
  <r>
    <d v="2021-01-26T00:00:00"/>
    <s v="Vladimir Koptev"/>
    <s v="male"/>
    <d v="1988-12-01T00:00:00"/>
    <s v=""/>
    <x v="2"/>
    <s v="System Architect / Lead Dev."/>
    <d v="2016-01-01T00:00:00"/>
    <s v=""/>
    <s v="Dmitrii Zotov"/>
    <s v=""/>
    <s v="Remote"/>
    <s v="Remote"/>
    <s v=""/>
    <n v="32"/>
    <n v="5"/>
    <x v="12"/>
    <x v="1"/>
    <s v=""/>
    <s v="Нужно больше золота!"/>
    <s v="Survey: Gallup"/>
    <x v="4"/>
    <e v="#N/A"/>
  </r>
  <r>
    <d v="2021-01-26T00:00:00"/>
    <s v="Vladimir Koptev"/>
    <s v="male"/>
    <d v="1988-12-01T00:00:00"/>
    <s v=""/>
    <x v="2"/>
    <s v="System Architect / Lead Dev."/>
    <d v="2016-01-01T00:00:00"/>
    <s v=""/>
    <s v="Dmitrii Zotov"/>
    <s v=""/>
    <s v="Remote"/>
    <s v="Remote"/>
    <s v=""/>
    <n v="32"/>
    <n v="5"/>
    <x v="13"/>
    <x v="2"/>
    <n v="1"/>
    <s v=""/>
    <s v="Survey: Gallup"/>
    <x v="4"/>
    <e v="#N/A"/>
  </r>
  <r>
    <d v="2021-01-18T00:00:00"/>
    <s v="Mark Glinnik"/>
    <s v="male"/>
    <d v="1995-06-19T00:00:00"/>
    <s v=""/>
    <x v="2"/>
    <s v="Business Analyst"/>
    <d v="2018-03-13T00:00:00"/>
    <s v=""/>
    <s v="Marina Bobrenko"/>
    <s v=""/>
    <s v="Belarus"/>
    <s v="Minsk"/>
    <s v=""/>
    <n v="25"/>
    <n v="2"/>
    <x v="0"/>
    <x v="0"/>
    <n v="1"/>
    <s v=""/>
    <s v="Survey: Gallup"/>
    <x v="0"/>
    <n v="1"/>
  </r>
  <r>
    <d v="2021-01-18T00:00:00"/>
    <s v="Mark Glinnik"/>
    <s v="male"/>
    <d v="1995-06-19T00:00:00"/>
    <s v=""/>
    <x v="2"/>
    <s v="Business Analyst"/>
    <d v="2018-03-13T00:00:00"/>
    <s v=""/>
    <s v="Marina Bobrenko"/>
    <s v=""/>
    <s v="Belarus"/>
    <s v="Minsk"/>
    <s v=""/>
    <n v="25"/>
    <n v="2"/>
    <x v="1"/>
    <x v="0"/>
    <n v="1"/>
    <s v=""/>
    <s v="Survey: Gallup"/>
    <x v="0"/>
    <n v="1"/>
  </r>
  <r>
    <d v="2021-01-18T00:00:00"/>
    <s v="Mark Glinnik"/>
    <s v="male"/>
    <d v="1995-06-19T00:00:00"/>
    <s v=""/>
    <x v="2"/>
    <s v="Business Analyst"/>
    <d v="2018-03-13T00:00:00"/>
    <s v=""/>
    <s v="Marina Bobrenko"/>
    <s v=""/>
    <s v="Belarus"/>
    <s v="Minsk"/>
    <s v=""/>
    <n v="25"/>
    <n v="2"/>
    <x v="2"/>
    <x v="0"/>
    <n v="1"/>
    <s v=""/>
    <s v="Survey: Gallup"/>
    <x v="1"/>
    <n v="1"/>
  </r>
  <r>
    <d v="2021-01-18T00:00:00"/>
    <s v="Mark Glinnik"/>
    <s v="male"/>
    <d v="1995-06-19T00:00:00"/>
    <s v=""/>
    <x v="2"/>
    <s v="Business Analyst"/>
    <d v="2018-03-13T00:00:00"/>
    <s v=""/>
    <s v="Marina Bobrenko"/>
    <s v=""/>
    <s v="Belarus"/>
    <s v="Minsk"/>
    <s v=""/>
    <n v="25"/>
    <n v="2"/>
    <x v="3"/>
    <x v="3"/>
    <n v="0"/>
    <s v=""/>
    <s v="Survey: Gallup"/>
    <x v="1"/>
    <n v="0"/>
  </r>
  <r>
    <d v="2021-01-18T00:00:00"/>
    <s v="Mark Glinnik"/>
    <s v="male"/>
    <d v="1995-06-19T00:00:00"/>
    <s v=""/>
    <x v="2"/>
    <s v="Business Analyst"/>
    <d v="2018-03-13T00:00:00"/>
    <s v=""/>
    <s v="Marina Bobrenko"/>
    <s v=""/>
    <s v="Belarus"/>
    <s v="Minsk"/>
    <s v=""/>
    <n v="25"/>
    <n v="2"/>
    <x v="4"/>
    <x v="0"/>
    <n v="1"/>
    <s v=""/>
    <s v="Survey: Gallup"/>
    <x v="1"/>
    <n v="1"/>
  </r>
  <r>
    <d v="2021-01-18T00:00:00"/>
    <s v="Mark Glinnik"/>
    <s v="male"/>
    <d v="1995-06-19T00:00:00"/>
    <s v=""/>
    <x v="2"/>
    <s v="Business Analyst"/>
    <d v="2018-03-13T00:00:00"/>
    <s v=""/>
    <s v="Marina Bobrenko"/>
    <s v=""/>
    <s v="Belarus"/>
    <s v="Minsk"/>
    <s v=""/>
    <n v="25"/>
    <n v="2"/>
    <x v="5"/>
    <x v="0"/>
    <n v="1"/>
    <s v=""/>
    <s v="Survey: Gallup"/>
    <x v="1"/>
    <n v="1"/>
  </r>
  <r>
    <d v="2021-01-18T00:00:00"/>
    <s v="Mark Glinnik"/>
    <s v="male"/>
    <d v="1995-06-19T00:00:00"/>
    <s v=""/>
    <x v="2"/>
    <s v="Business Analyst"/>
    <d v="2018-03-13T00:00:00"/>
    <s v=""/>
    <s v="Marina Bobrenko"/>
    <s v=""/>
    <s v="Belarus"/>
    <s v="Minsk"/>
    <s v=""/>
    <n v="25"/>
    <n v="2"/>
    <x v="6"/>
    <x v="0"/>
    <n v="1"/>
    <s v=""/>
    <s v="Survey: Gallup"/>
    <x v="2"/>
    <n v="1"/>
  </r>
  <r>
    <d v="2021-01-18T00:00:00"/>
    <s v="Mark Glinnik"/>
    <s v="male"/>
    <d v="1995-06-19T00:00:00"/>
    <s v=""/>
    <x v="2"/>
    <s v="Business Analyst"/>
    <d v="2018-03-13T00:00:00"/>
    <s v=""/>
    <s v="Marina Bobrenko"/>
    <s v=""/>
    <s v="Belarus"/>
    <s v="Minsk"/>
    <s v=""/>
    <n v="25"/>
    <n v="2"/>
    <x v="7"/>
    <x v="0"/>
    <n v="1"/>
    <s v=""/>
    <s v="Survey: Gallup"/>
    <x v="2"/>
    <n v="1"/>
  </r>
  <r>
    <d v="2021-01-18T00:00:00"/>
    <s v="Mark Glinnik"/>
    <s v="male"/>
    <d v="1995-06-19T00:00:00"/>
    <s v=""/>
    <x v="2"/>
    <s v="Business Analyst"/>
    <d v="2018-03-13T00:00:00"/>
    <s v=""/>
    <s v="Marina Bobrenko"/>
    <s v=""/>
    <s v="Belarus"/>
    <s v="Minsk"/>
    <s v=""/>
    <n v="25"/>
    <n v="2"/>
    <x v="8"/>
    <x v="0"/>
    <n v="1"/>
    <s v=""/>
    <s v="Survey: Gallup"/>
    <x v="2"/>
    <n v="1"/>
  </r>
  <r>
    <d v="2021-01-18T00:00:00"/>
    <s v="Mark Glinnik"/>
    <s v="male"/>
    <d v="1995-06-19T00:00:00"/>
    <s v=""/>
    <x v="2"/>
    <s v="Business Analyst"/>
    <d v="2018-03-13T00:00:00"/>
    <s v=""/>
    <s v="Marina Bobrenko"/>
    <s v=""/>
    <s v="Belarus"/>
    <s v="Minsk"/>
    <s v=""/>
    <n v="25"/>
    <n v="2"/>
    <x v="9"/>
    <x v="0"/>
    <n v="1"/>
    <s v=""/>
    <s v="Survey: Gallup"/>
    <x v="2"/>
    <n v="1"/>
  </r>
  <r>
    <d v="2021-01-18T00:00:00"/>
    <s v="Mark Glinnik"/>
    <s v="male"/>
    <d v="1995-06-19T00:00:00"/>
    <s v=""/>
    <x v="2"/>
    <s v="Business Analyst"/>
    <d v="2018-03-13T00:00:00"/>
    <s v=""/>
    <s v="Marina Bobrenko"/>
    <s v=""/>
    <s v="Belarus"/>
    <s v="Minsk"/>
    <s v=""/>
    <n v="25"/>
    <n v="2"/>
    <x v="10"/>
    <x v="0"/>
    <n v="1"/>
    <s v=""/>
    <s v="Survey: Gallup"/>
    <x v="3"/>
    <n v="1"/>
  </r>
  <r>
    <d v="2021-01-18T00:00:00"/>
    <s v="Mark Glinnik"/>
    <s v="male"/>
    <d v="1995-06-19T00:00:00"/>
    <s v=""/>
    <x v="2"/>
    <s v="Business Analyst"/>
    <d v="2018-03-13T00:00:00"/>
    <s v=""/>
    <s v="Marina Bobrenko"/>
    <s v=""/>
    <s v="Belarus"/>
    <s v="Minsk"/>
    <s v=""/>
    <n v="25"/>
    <n v="2"/>
    <x v="11"/>
    <x v="0"/>
    <n v="1"/>
    <s v=""/>
    <s v="Survey: Gallup"/>
    <x v="3"/>
    <n v="1"/>
  </r>
  <r>
    <d v="2021-01-18T00:00:00"/>
    <s v="Mark Glinnik"/>
    <s v="male"/>
    <d v="1995-06-19T00:00:00"/>
    <s v=""/>
    <x v="2"/>
    <s v="Business Analyst"/>
    <d v="2018-03-13T00:00:00"/>
    <s v=""/>
    <s v="Marina Bobrenko"/>
    <s v=""/>
    <s v="Belarus"/>
    <s v="Minsk"/>
    <s v=""/>
    <n v="25"/>
    <n v="2"/>
    <x v="13"/>
    <x v="4"/>
    <n v="1"/>
    <s v=""/>
    <s v="Survey: Gallup"/>
    <x v="4"/>
    <e v="#N/A"/>
  </r>
  <r>
    <d v="2021-01-18T00:00:00"/>
    <s v="Yulia Belenkova"/>
    <s v="female"/>
    <d v="1995-07-28T00:00:00"/>
    <s v=""/>
    <x v="2"/>
    <s v="Business Analyst"/>
    <d v="2018-04-12T00:00:00"/>
    <s v=""/>
    <s v="Marina Bobrenko"/>
    <s v=""/>
    <s v="Belarus"/>
    <s v="Minsk"/>
    <s v=""/>
    <n v="25"/>
    <n v="2"/>
    <x v="0"/>
    <x v="0"/>
    <n v="1"/>
    <s v=""/>
    <s v="Survey: Gallup"/>
    <x v="0"/>
    <n v="1"/>
  </r>
  <r>
    <d v="2021-01-18T00:00:00"/>
    <s v="Yulia Belenkova"/>
    <s v="female"/>
    <d v="1995-07-28T00:00:00"/>
    <s v=""/>
    <x v="2"/>
    <s v="Business Analyst"/>
    <d v="2018-04-12T00:00:00"/>
    <s v=""/>
    <s v="Marina Bobrenko"/>
    <s v=""/>
    <s v="Belarus"/>
    <s v="Minsk"/>
    <s v=""/>
    <n v="25"/>
    <n v="2"/>
    <x v="1"/>
    <x v="0"/>
    <n v="1"/>
    <s v=""/>
    <s v="Survey: Gallup"/>
    <x v="0"/>
    <n v="1"/>
  </r>
  <r>
    <d v="2021-01-18T00:00:00"/>
    <s v="Yulia Belenkova"/>
    <s v="female"/>
    <d v="1995-07-28T00:00:00"/>
    <s v=""/>
    <x v="2"/>
    <s v="Business Analyst"/>
    <d v="2018-04-12T00:00:00"/>
    <s v=""/>
    <s v="Marina Bobrenko"/>
    <s v=""/>
    <s v="Belarus"/>
    <s v="Minsk"/>
    <s v=""/>
    <n v="25"/>
    <n v="2"/>
    <x v="2"/>
    <x v="0"/>
    <n v="1"/>
    <s v=""/>
    <s v="Survey: Gallup"/>
    <x v="1"/>
    <n v="1"/>
  </r>
  <r>
    <d v="2021-01-18T00:00:00"/>
    <s v="Yulia Belenkova"/>
    <s v="female"/>
    <d v="1995-07-28T00:00:00"/>
    <s v=""/>
    <x v="2"/>
    <s v="Business Analyst"/>
    <d v="2018-04-12T00:00:00"/>
    <s v=""/>
    <s v="Marina Bobrenko"/>
    <s v=""/>
    <s v="Belarus"/>
    <s v="Minsk"/>
    <s v=""/>
    <n v="25"/>
    <n v="2"/>
    <x v="3"/>
    <x v="0"/>
    <n v="1"/>
    <s v=""/>
    <s v="Survey: Gallup"/>
    <x v="1"/>
    <n v="1"/>
  </r>
  <r>
    <d v="2021-01-18T00:00:00"/>
    <s v="Yulia Belenkova"/>
    <s v="female"/>
    <d v="1995-07-28T00:00:00"/>
    <s v=""/>
    <x v="2"/>
    <s v="Business Analyst"/>
    <d v="2018-04-12T00:00:00"/>
    <s v=""/>
    <s v="Marina Bobrenko"/>
    <s v=""/>
    <s v="Belarus"/>
    <s v="Minsk"/>
    <s v=""/>
    <n v="25"/>
    <n v="2"/>
    <x v="4"/>
    <x v="0"/>
    <n v="1"/>
    <s v=""/>
    <s v="Survey: Gallup"/>
    <x v="1"/>
    <n v="1"/>
  </r>
  <r>
    <d v="2021-01-18T00:00:00"/>
    <s v="Yulia Belenkova"/>
    <s v="female"/>
    <d v="1995-07-28T00:00:00"/>
    <s v=""/>
    <x v="2"/>
    <s v="Business Analyst"/>
    <d v="2018-04-12T00:00:00"/>
    <s v=""/>
    <s v="Marina Bobrenko"/>
    <s v=""/>
    <s v="Belarus"/>
    <s v="Minsk"/>
    <s v=""/>
    <n v="25"/>
    <n v="2"/>
    <x v="5"/>
    <x v="0"/>
    <n v="1"/>
    <s v=""/>
    <s v="Survey: Gallup"/>
    <x v="1"/>
    <n v="1"/>
  </r>
  <r>
    <d v="2021-01-18T00:00:00"/>
    <s v="Yulia Belenkova"/>
    <s v="female"/>
    <d v="1995-07-28T00:00:00"/>
    <s v=""/>
    <x v="2"/>
    <s v="Business Analyst"/>
    <d v="2018-04-12T00:00:00"/>
    <s v=""/>
    <s v="Marina Bobrenko"/>
    <s v=""/>
    <s v="Belarus"/>
    <s v="Minsk"/>
    <s v=""/>
    <n v="25"/>
    <n v="2"/>
    <x v="6"/>
    <x v="0"/>
    <n v="1"/>
    <s v=""/>
    <s v="Survey: Gallup"/>
    <x v="2"/>
    <n v="1"/>
  </r>
  <r>
    <d v="2021-01-18T00:00:00"/>
    <s v="Yulia Belenkova"/>
    <s v="female"/>
    <d v="1995-07-28T00:00:00"/>
    <s v=""/>
    <x v="2"/>
    <s v="Business Analyst"/>
    <d v="2018-04-12T00:00:00"/>
    <s v=""/>
    <s v="Marina Bobrenko"/>
    <s v=""/>
    <s v="Belarus"/>
    <s v="Minsk"/>
    <s v=""/>
    <n v="25"/>
    <n v="2"/>
    <x v="7"/>
    <x v="0"/>
    <n v="1"/>
    <s v=""/>
    <s v="Survey: Gallup"/>
    <x v="2"/>
    <n v="1"/>
  </r>
  <r>
    <d v="2021-01-18T00:00:00"/>
    <s v="Yulia Belenkova"/>
    <s v="female"/>
    <d v="1995-07-28T00:00:00"/>
    <s v=""/>
    <x v="2"/>
    <s v="Business Analyst"/>
    <d v="2018-04-12T00:00:00"/>
    <s v=""/>
    <s v="Marina Bobrenko"/>
    <s v=""/>
    <s v="Belarus"/>
    <s v="Minsk"/>
    <s v=""/>
    <n v="25"/>
    <n v="2"/>
    <x v="8"/>
    <x v="0"/>
    <n v="1"/>
    <s v=""/>
    <s v="Survey: Gallup"/>
    <x v="2"/>
    <n v="1"/>
  </r>
  <r>
    <d v="2021-01-18T00:00:00"/>
    <s v="Yulia Belenkova"/>
    <s v="female"/>
    <d v="1995-07-28T00:00:00"/>
    <s v=""/>
    <x v="2"/>
    <s v="Business Analyst"/>
    <d v="2018-04-12T00:00:00"/>
    <s v=""/>
    <s v="Marina Bobrenko"/>
    <s v=""/>
    <s v="Belarus"/>
    <s v="Minsk"/>
    <s v=""/>
    <n v="25"/>
    <n v="2"/>
    <x v="9"/>
    <x v="0"/>
    <n v="1"/>
    <s v=""/>
    <s v="Survey: Gallup"/>
    <x v="2"/>
    <n v="1"/>
  </r>
  <r>
    <d v="2021-01-18T00:00:00"/>
    <s v="Yulia Belenkova"/>
    <s v="female"/>
    <d v="1995-07-28T00:00:00"/>
    <s v=""/>
    <x v="2"/>
    <s v="Business Analyst"/>
    <d v="2018-04-12T00:00:00"/>
    <s v=""/>
    <s v="Marina Bobrenko"/>
    <s v=""/>
    <s v="Belarus"/>
    <s v="Minsk"/>
    <s v=""/>
    <n v="25"/>
    <n v="2"/>
    <x v="10"/>
    <x v="3"/>
    <n v="0"/>
    <s v=""/>
    <s v="Survey: Gallup"/>
    <x v="3"/>
    <n v="0"/>
  </r>
  <r>
    <d v="2021-01-18T00:00:00"/>
    <s v="Yulia Belenkova"/>
    <s v="female"/>
    <d v="1995-07-28T00:00:00"/>
    <s v=""/>
    <x v="2"/>
    <s v="Business Analyst"/>
    <d v="2018-04-12T00:00:00"/>
    <s v=""/>
    <s v="Marina Bobrenko"/>
    <s v=""/>
    <s v="Belarus"/>
    <s v="Minsk"/>
    <s v=""/>
    <n v="25"/>
    <n v="2"/>
    <x v="11"/>
    <x v="0"/>
    <n v="1"/>
    <s v=""/>
    <s v="Survey: Gallup"/>
    <x v="3"/>
    <n v="1"/>
  </r>
  <r>
    <d v="2021-01-18T00:00:00"/>
    <s v="Yulia Belenkova"/>
    <s v="female"/>
    <d v="1995-07-28T00:00:00"/>
    <s v=""/>
    <x v="2"/>
    <s v="Business Analyst"/>
    <d v="2018-04-12T00:00:00"/>
    <s v=""/>
    <s v="Marina Bobrenko"/>
    <s v=""/>
    <s v="Belarus"/>
    <s v="Minsk"/>
    <s v=""/>
    <n v="25"/>
    <n v="2"/>
    <x v="12"/>
    <x v="1"/>
    <s v=""/>
    <s v="1.Было бы круто получать больше фидбэка по своей работе в компании :) Это единственное,чего мне очень не хватает. _x000a_Раньше такую функцию,полагаю,выполнял cross-feedback meeting,где ты мог узнать фидбэк о своей работе,обсудить со своим менеджером свои сильные,слабые стороны,куда дальше двигаться, да и просто поговорить по душам о волнующих тебя вещах :) Такого митинга у меня уже не было больше 2х лет (видимо,из-за перехода в другой отдел),поэтому я очень надеюсь,что предстоящие итоги результатов perfomance review для нашего отдела могут стать чем-то подобным. Ведь это помогает тебе,в первую очередь,понять,где находишься,чего достиг,а чего нет,как достигнуть того,чего хочешь и как двигаться дальше._x000a_2. Рост заработной платы. К сожалению, пока что остается ощущение недооцененности,что сказывается конечно на мотивации. Возможно,это вопрос также закроется с perfomance review."/>
    <s v="Survey: Gallup"/>
    <x v="4"/>
    <e v="#N/A"/>
  </r>
  <r>
    <d v="2021-01-18T00:00:00"/>
    <s v="Yulia Belenkova"/>
    <s v="female"/>
    <d v="1995-07-28T00:00:00"/>
    <s v=""/>
    <x v="2"/>
    <s v="Business Analyst"/>
    <d v="2018-04-12T00:00:00"/>
    <s v=""/>
    <s v="Marina Bobrenko"/>
    <s v=""/>
    <s v="Belarus"/>
    <s v="Minsk"/>
    <s v=""/>
    <n v="25"/>
    <n v="2"/>
    <x v="13"/>
    <x v="2"/>
    <n v="1"/>
    <s v=""/>
    <s v="Survey: Gallup"/>
    <x v="4"/>
    <e v="#N/A"/>
  </r>
  <r>
    <d v="2021-01-18T00:00:00"/>
    <s v="Yulia Belenkova"/>
    <s v="female"/>
    <d v="1995-07-28T00:00:00"/>
    <s v=""/>
    <x v="2"/>
    <s v="Business Analyst"/>
    <d v="2018-04-12T00:00:00"/>
    <s v=""/>
    <s v="Marina Bobrenko"/>
    <s v=""/>
    <s v="Belarus"/>
    <s v="Minsk"/>
    <s v=""/>
    <n v="25"/>
    <n v="2"/>
    <x v="14"/>
    <x v="1"/>
    <s v=""/>
    <s v="- соц. пакет. Думаю,что очень многие его ждут уже давно. Грустно,что у нас до сих пор нет возможности медицинского обслуживания,страховки, плюшек по занятию спортом итд. _x000a_На прошлом месте работы это имелось и это действительного огромнейший плюс,за который можно потерпеть ряд минусов)_x000a_- возможность компенсации обучения на различных курсах,тренингах. Это мотивирует больше расти,и самое главное,приносить эти знания в команду и компанию._x000a_- корпоративы :) надеюсь,что традиция собираться всей компанией вместе останется во времена,когда covid перестанет быть таким опасным,как сейчас :( _x000a_- обратная связь от менеджмента по своей работе (писала подробнее об этом в пункте 13.)"/>
    <s v="Survey: Gallup"/>
    <x v="4"/>
    <e v="#N/A"/>
  </r>
  <r>
    <d v="2021-01-18T00:00:00"/>
    <s v="Mikhail Tsimbalov"/>
    <s v="male"/>
    <d v="1983-01-14T00:00:00"/>
    <s v=""/>
    <x v="2"/>
    <s v="Lead Golang developer"/>
    <d v="2019-11-04T00:00:00"/>
    <s v=""/>
    <s v="Marina Bobrenko"/>
    <s v=""/>
    <s v="Remote"/>
    <s v="Remote"/>
    <s v=""/>
    <n v="38"/>
    <n v="1"/>
    <x v="0"/>
    <x v="0"/>
    <n v="1"/>
    <s v=""/>
    <s v="Survey: Gallup"/>
    <x v="0"/>
    <n v="1"/>
  </r>
  <r>
    <d v="2021-01-18T00:00:00"/>
    <s v="Mikhail Tsimbalov"/>
    <s v="male"/>
    <d v="1983-01-14T00:00:00"/>
    <s v=""/>
    <x v="2"/>
    <s v="Lead Golang developer"/>
    <d v="2019-11-04T00:00:00"/>
    <s v=""/>
    <s v="Marina Bobrenko"/>
    <s v=""/>
    <s v="Remote"/>
    <s v="Remote"/>
    <s v=""/>
    <n v="38"/>
    <n v="1"/>
    <x v="1"/>
    <x v="3"/>
    <n v="0"/>
    <s v=""/>
    <s v="Survey: Gallup"/>
    <x v="0"/>
    <n v="0"/>
  </r>
  <r>
    <d v="2021-01-18T00:00:00"/>
    <s v="Mikhail Tsimbalov"/>
    <s v="male"/>
    <d v="1983-01-14T00:00:00"/>
    <s v=""/>
    <x v="2"/>
    <s v="Lead Golang developer"/>
    <d v="2019-11-04T00:00:00"/>
    <s v=""/>
    <s v="Marina Bobrenko"/>
    <s v=""/>
    <s v="Remote"/>
    <s v="Remote"/>
    <s v=""/>
    <n v="38"/>
    <n v="1"/>
    <x v="2"/>
    <x v="0"/>
    <n v="1"/>
    <s v=""/>
    <s v="Survey: Gallup"/>
    <x v="1"/>
    <n v="1"/>
  </r>
  <r>
    <d v="2021-01-18T00:00:00"/>
    <s v="Mikhail Tsimbalov"/>
    <s v="male"/>
    <d v="1983-01-14T00:00:00"/>
    <s v=""/>
    <x v="2"/>
    <s v="Lead Golang developer"/>
    <d v="2019-11-04T00:00:00"/>
    <s v=""/>
    <s v="Marina Bobrenko"/>
    <s v=""/>
    <s v="Remote"/>
    <s v="Remote"/>
    <s v=""/>
    <n v="38"/>
    <n v="1"/>
    <x v="3"/>
    <x v="3"/>
    <n v="0"/>
    <s v=""/>
    <s v="Survey: Gallup"/>
    <x v="1"/>
    <n v="0"/>
  </r>
  <r>
    <d v="2021-01-18T00:00:00"/>
    <s v="Mikhail Tsimbalov"/>
    <s v="male"/>
    <d v="1983-01-14T00:00:00"/>
    <s v=""/>
    <x v="2"/>
    <s v="Lead Golang developer"/>
    <d v="2019-11-04T00:00:00"/>
    <s v=""/>
    <s v="Marina Bobrenko"/>
    <s v=""/>
    <s v="Remote"/>
    <s v="Remote"/>
    <s v=""/>
    <n v="38"/>
    <n v="1"/>
    <x v="4"/>
    <x v="3"/>
    <n v="0"/>
    <s v=""/>
    <s v="Survey: Gallup"/>
    <x v="1"/>
    <n v="0"/>
  </r>
  <r>
    <d v="2021-01-18T00:00:00"/>
    <s v="Mikhail Tsimbalov"/>
    <s v="male"/>
    <d v="1983-01-14T00:00:00"/>
    <s v=""/>
    <x v="2"/>
    <s v="Lead Golang developer"/>
    <d v="2019-11-04T00:00:00"/>
    <s v=""/>
    <s v="Marina Bobrenko"/>
    <s v=""/>
    <s v="Remote"/>
    <s v="Remote"/>
    <s v=""/>
    <n v="38"/>
    <n v="1"/>
    <x v="5"/>
    <x v="0"/>
    <n v="1"/>
    <s v=""/>
    <s v="Survey: Gallup"/>
    <x v="1"/>
    <n v="1"/>
  </r>
  <r>
    <d v="2021-01-18T00:00:00"/>
    <s v="Mikhail Tsimbalov"/>
    <s v="male"/>
    <d v="1983-01-14T00:00:00"/>
    <s v=""/>
    <x v="2"/>
    <s v="Lead Golang developer"/>
    <d v="2019-11-04T00:00:00"/>
    <s v=""/>
    <s v="Marina Bobrenko"/>
    <s v=""/>
    <s v="Remote"/>
    <s v="Remote"/>
    <s v=""/>
    <n v="38"/>
    <n v="1"/>
    <x v="6"/>
    <x v="0"/>
    <n v="1"/>
    <s v=""/>
    <s v="Survey: Gallup"/>
    <x v="2"/>
    <n v="1"/>
  </r>
  <r>
    <d v="2021-01-18T00:00:00"/>
    <s v="Mikhail Tsimbalov"/>
    <s v="male"/>
    <d v="1983-01-14T00:00:00"/>
    <s v=""/>
    <x v="2"/>
    <s v="Lead Golang developer"/>
    <d v="2019-11-04T00:00:00"/>
    <s v=""/>
    <s v="Marina Bobrenko"/>
    <s v=""/>
    <s v="Remote"/>
    <s v="Remote"/>
    <s v=""/>
    <n v="38"/>
    <n v="1"/>
    <x v="7"/>
    <x v="0"/>
    <n v="1"/>
    <s v=""/>
    <s v="Survey: Gallup"/>
    <x v="2"/>
    <n v="1"/>
  </r>
  <r>
    <d v="2021-01-18T00:00:00"/>
    <s v="Mikhail Tsimbalov"/>
    <s v="male"/>
    <d v="1983-01-14T00:00:00"/>
    <s v=""/>
    <x v="2"/>
    <s v="Lead Golang developer"/>
    <d v="2019-11-04T00:00:00"/>
    <s v=""/>
    <s v="Marina Bobrenko"/>
    <s v=""/>
    <s v="Remote"/>
    <s v="Remote"/>
    <s v=""/>
    <n v="38"/>
    <n v="1"/>
    <x v="8"/>
    <x v="0"/>
    <n v="1"/>
    <s v=""/>
    <s v="Survey: Gallup"/>
    <x v="2"/>
    <n v="1"/>
  </r>
  <r>
    <d v="2021-01-18T00:00:00"/>
    <s v="Mikhail Tsimbalov"/>
    <s v="male"/>
    <d v="1983-01-14T00:00:00"/>
    <s v=""/>
    <x v="2"/>
    <s v="Lead Golang developer"/>
    <d v="2019-11-04T00:00:00"/>
    <s v=""/>
    <s v="Marina Bobrenko"/>
    <s v=""/>
    <s v="Remote"/>
    <s v="Remote"/>
    <s v=""/>
    <n v="38"/>
    <n v="1"/>
    <x v="9"/>
    <x v="3"/>
    <n v="0"/>
    <s v=""/>
    <s v="Survey: Gallup"/>
    <x v="2"/>
    <n v="0"/>
  </r>
  <r>
    <d v="2021-01-18T00:00:00"/>
    <s v="Mikhail Tsimbalov"/>
    <s v="male"/>
    <d v="1983-01-14T00:00:00"/>
    <s v=""/>
    <x v="2"/>
    <s v="Lead Golang developer"/>
    <d v="2019-11-04T00:00:00"/>
    <s v=""/>
    <s v="Marina Bobrenko"/>
    <s v=""/>
    <s v="Remote"/>
    <s v="Remote"/>
    <s v=""/>
    <n v="38"/>
    <n v="1"/>
    <x v="10"/>
    <x v="3"/>
    <n v="0"/>
    <s v=""/>
    <s v="Survey: Gallup"/>
    <x v="3"/>
    <n v="0"/>
  </r>
  <r>
    <d v="2021-01-18T00:00:00"/>
    <s v="Mikhail Tsimbalov"/>
    <s v="male"/>
    <d v="1983-01-14T00:00:00"/>
    <s v=""/>
    <x v="2"/>
    <s v="Lead Golang developer"/>
    <d v="2019-11-04T00:00:00"/>
    <s v=""/>
    <s v="Marina Bobrenko"/>
    <s v=""/>
    <s v="Remote"/>
    <s v="Remote"/>
    <s v=""/>
    <n v="38"/>
    <n v="1"/>
    <x v="11"/>
    <x v="0"/>
    <n v="1"/>
    <s v=""/>
    <s v="Survey: Gallup"/>
    <x v="3"/>
    <n v="1"/>
  </r>
  <r>
    <d v="2021-01-18T00:00:00"/>
    <s v="Mikhail Tsimbalov"/>
    <s v="male"/>
    <d v="1983-01-14T00:00:00"/>
    <s v=""/>
    <x v="2"/>
    <s v="Lead Golang developer"/>
    <d v="2019-11-04T00:00:00"/>
    <s v=""/>
    <s v="Marina Bobrenko"/>
    <s v=""/>
    <s v="Remote"/>
    <s v="Remote"/>
    <s v=""/>
    <n v="38"/>
    <n v="1"/>
    <x v="12"/>
    <x v="1"/>
    <s v=""/>
    <s v="fully operational stage server"/>
    <s v="Survey: Gallup"/>
    <x v="4"/>
    <e v="#N/A"/>
  </r>
  <r>
    <d v="2021-01-18T00:00:00"/>
    <s v="Mikhail Tsimbalov"/>
    <s v="male"/>
    <d v="1983-01-14T00:00:00"/>
    <s v=""/>
    <x v="2"/>
    <s v="Lead Golang developer"/>
    <d v="2019-11-04T00:00:00"/>
    <s v=""/>
    <s v="Marina Bobrenko"/>
    <s v=""/>
    <s v="Remote"/>
    <s v="Remote"/>
    <s v=""/>
    <n v="38"/>
    <n v="1"/>
    <x v="13"/>
    <x v="2"/>
    <n v="1"/>
    <s v=""/>
    <s v="Survey: Gallup"/>
    <x v="4"/>
    <e v="#N/A"/>
  </r>
  <r>
    <d v="2021-01-18T00:00:00"/>
    <s v="Mikhail Tsimbalov"/>
    <s v="male"/>
    <d v="1983-01-14T00:00:00"/>
    <s v=""/>
    <x v="2"/>
    <s v="Lead Golang developer"/>
    <d v="2019-11-04T00:00:00"/>
    <s v=""/>
    <s v="Marina Bobrenko"/>
    <s v=""/>
    <s v="Remote"/>
    <s v="Remote"/>
    <s v=""/>
    <n v="38"/>
    <n v="1"/>
    <x v="14"/>
    <x v="1"/>
    <s v=""/>
    <s v="keep going without forcing"/>
    <s v="Survey: Gallup"/>
    <x v="4"/>
    <e v="#N/A"/>
  </r>
  <r>
    <d v="2021-01-18T00:00:00"/>
    <s v="Andrey Belashkov"/>
    <s v="male"/>
    <d v="1981-05-12T00:00:00"/>
    <s v=""/>
    <x v="2"/>
    <s v="SysAdmin"/>
    <d v="2017-01-23T00:00:00"/>
    <s v=""/>
    <s v="Marina Bobrenko"/>
    <s v=""/>
    <s v="Remote"/>
    <s v="Remote"/>
    <s v=""/>
    <n v="39"/>
    <n v="3"/>
    <x v="0"/>
    <x v="0"/>
    <n v="1"/>
    <s v=""/>
    <s v="Survey: Gallup"/>
    <x v="0"/>
    <n v="1"/>
  </r>
  <r>
    <d v="2021-01-18T00:00:00"/>
    <s v="Andrey Belashkov"/>
    <s v="male"/>
    <d v="1981-05-12T00:00:00"/>
    <s v=""/>
    <x v="2"/>
    <s v="SysAdmin"/>
    <d v="2017-01-23T00:00:00"/>
    <s v=""/>
    <s v="Marina Bobrenko"/>
    <s v=""/>
    <s v="Remote"/>
    <s v="Remote"/>
    <s v=""/>
    <n v="39"/>
    <n v="3"/>
    <x v="1"/>
    <x v="0"/>
    <n v="1"/>
    <s v=""/>
    <s v="Survey: Gallup"/>
    <x v="0"/>
    <n v="1"/>
  </r>
  <r>
    <d v="2021-01-20T00:00:00"/>
    <s v="Andrey Belashkov"/>
    <s v="male"/>
    <d v="1981-05-12T00:00:00"/>
    <s v=""/>
    <x v="2"/>
    <s v="SysAdmin"/>
    <d v="2017-01-23T00:00:00"/>
    <s v=""/>
    <s v="Marina Bobrenko"/>
    <s v=""/>
    <s v="Remote"/>
    <s v="Remote"/>
    <s v=""/>
    <n v="39"/>
    <n v="3"/>
    <x v="2"/>
    <x v="0"/>
    <n v="1"/>
    <s v=""/>
    <s v="Survey: Gallup"/>
    <x v="1"/>
    <n v="1"/>
  </r>
  <r>
    <d v="2021-01-20T00:00:00"/>
    <s v="Andrey Belashkov"/>
    <s v="male"/>
    <d v="1981-05-12T00:00:00"/>
    <s v=""/>
    <x v="2"/>
    <s v="SysAdmin"/>
    <d v="2017-01-23T00:00:00"/>
    <s v=""/>
    <s v="Marina Bobrenko"/>
    <s v=""/>
    <s v="Remote"/>
    <s v="Remote"/>
    <s v=""/>
    <n v="39"/>
    <n v="3"/>
    <x v="3"/>
    <x v="0"/>
    <n v="1"/>
    <s v=""/>
    <s v="Survey: Gallup"/>
    <x v="1"/>
    <n v="1"/>
  </r>
  <r>
    <d v="2021-01-20T00:00:00"/>
    <s v="Andrey Belashkov"/>
    <s v="male"/>
    <d v="1981-05-12T00:00:00"/>
    <s v=""/>
    <x v="2"/>
    <s v="SysAdmin"/>
    <d v="2017-01-23T00:00:00"/>
    <s v=""/>
    <s v="Marina Bobrenko"/>
    <s v=""/>
    <s v="Remote"/>
    <s v="Remote"/>
    <s v=""/>
    <n v="39"/>
    <n v="3"/>
    <x v="4"/>
    <x v="3"/>
    <n v="0"/>
    <s v=""/>
    <s v="Survey: Gallup"/>
    <x v="1"/>
    <n v="0"/>
  </r>
  <r>
    <d v="2021-01-20T00:00:00"/>
    <s v="Andrey Belashkov"/>
    <s v="male"/>
    <d v="1981-05-12T00:00:00"/>
    <s v=""/>
    <x v="2"/>
    <s v="SysAdmin"/>
    <d v="2017-01-23T00:00:00"/>
    <s v=""/>
    <s v="Marina Bobrenko"/>
    <s v=""/>
    <s v="Remote"/>
    <s v="Remote"/>
    <s v=""/>
    <n v="39"/>
    <n v="3"/>
    <x v="5"/>
    <x v="0"/>
    <n v="1"/>
    <s v=""/>
    <s v="Survey: Gallup"/>
    <x v="1"/>
    <n v="1"/>
  </r>
  <r>
    <d v="2021-01-20T00:00:00"/>
    <s v="Andrey Belashkov"/>
    <s v="male"/>
    <d v="1981-05-12T00:00:00"/>
    <s v=""/>
    <x v="2"/>
    <s v="SysAdmin"/>
    <d v="2017-01-23T00:00:00"/>
    <s v=""/>
    <s v="Marina Bobrenko"/>
    <s v=""/>
    <s v="Remote"/>
    <s v="Remote"/>
    <s v=""/>
    <n v="39"/>
    <n v="3"/>
    <x v="6"/>
    <x v="0"/>
    <n v="1"/>
    <s v=""/>
    <s v="Survey: Gallup"/>
    <x v="2"/>
    <n v="1"/>
  </r>
  <r>
    <d v="2021-01-20T00:00:00"/>
    <s v="Andrey Belashkov"/>
    <s v="male"/>
    <d v="1981-05-12T00:00:00"/>
    <s v=""/>
    <x v="2"/>
    <s v="SysAdmin"/>
    <d v="2017-01-23T00:00:00"/>
    <s v=""/>
    <s v="Marina Bobrenko"/>
    <s v=""/>
    <s v="Remote"/>
    <s v="Remote"/>
    <s v=""/>
    <n v="39"/>
    <n v="3"/>
    <x v="7"/>
    <x v="0"/>
    <n v="1"/>
    <s v=""/>
    <s v="Survey: Gallup"/>
    <x v="2"/>
    <n v="1"/>
  </r>
  <r>
    <d v="2021-01-20T00:00:00"/>
    <s v="Andrey Belashkov"/>
    <s v="male"/>
    <d v="1981-05-12T00:00:00"/>
    <s v=""/>
    <x v="2"/>
    <s v="SysAdmin"/>
    <d v="2017-01-23T00:00:00"/>
    <s v=""/>
    <s v="Marina Bobrenko"/>
    <s v=""/>
    <s v="Remote"/>
    <s v="Remote"/>
    <s v=""/>
    <n v="39"/>
    <n v="3"/>
    <x v="8"/>
    <x v="0"/>
    <n v="1"/>
    <s v=""/>
    <s v="Survey: Gallup"/>
    <x v="2"/>
    <n v="1"/>
  </r>
  <r>
    <d v="2021-01-20T00:00:00"/>
    <s v="Andrey Belashkov"/>
    <s v="male"/>
    <d v="1981-05-12T00:00:00"/>
    <s v=""/>
    <x v="2"/>
    <s v="SysAdmin"/>
    <d v="2017-01-23T00:00:00"/>
    <s v=""/>
    <s v="Marina Bobrenko"/>
    <s v=""/>
    <s v="Remote"/>
    <s v="Remote"/>
    <s v=""/>
    <n v="39"/>
    <n v="3"/>
    <x v="9"/>
    <x v="3"/>
    <n v="0"/>
    <s v=""/>
    <s v="Survey: Gallup"/>
    <x v="2"/>
    <n v="0"/>
  </r>
  <r>
    <d v="2021-01-20T00:00:00"/>
    <s v="Andrey Belashkov"/>
    <s v="male"/>
    <d v="1981-05-12T00:00:00"/>
    <s v=""/>
    <x v="2"/>
    <s v="SysAdmin"/>
    <d v="2017-01-23T00:00:00"/>
    <s v=""/>
    <s v="Marina Bobrenko"/>
    <s v=""/>
    <s v="Remote"/>
    <s v="Remote"/>
    <s v=""/>
    <n v="39"/>
    <n v="3"/>
    <x v="10"/>
    <x v="0"/>
    <n v="1"/>
    <s v=""/>
    <s v="Survey: Gallup"/>
    <x v="3"/>
    <n v="1"/>
  </r>
  <r>
    <d v="2021-01-20T00:00:00"/>
    <s v="Andrey Belashkov"/>
    <s v="male"/>
    <d v="1981-05-12T00:00:00"/>
    <s v=""/>
    <x v="2"/>
    <s v="SysAdmin"/>
    <d v="2017-01-23T00:00:00"/>
    <s v=""/>
    <s v="Marina Bobrenko"/>
    <s v=""/>
    <s v="Remote"/>
    <s v="Remote"/>
    <s v=""/>
    <n v="39"/>
    <n v="3"/>
    <x v="11"/>
    <x v="0"/>
    <n v="1"/>
    <s v=""/>
    <s v="Survey: Gallup"/>
    <x v="3"/>
    <n v="1"/>
  </r>
  <r>
    <d v="2021-01-20T00:00:00"/>
    <s v="Andrey Belashkov"/>
    <s v="male"/>
    <d v="1981-05-12T00:00:00"/>
    <s v=""/>
    <x v="2"/>
    <s v="SysAdmin"/>
    <d v="2017-01-23T00:00:00"/>
    <s v=""/>
    <s v="Marina Bobrenko"/>
    <s v=""/>
    <s v="Remote"/>
    <s v="Remote"/>
    <s v=""/>
    <n v="39"/>
    <n v="3"/>
    <x v="13"/>
    <x v="2"/>
    <n v="1"/>
    <s v=""/>
    <s v="Survey: Gallup"/>
    <x v="4"/>
    <e v="#N/A"/>
  </r>
  <r>
    <d v="2021-01-19T00:00:00"/>
    <s v="Aliaksandra Yakautsava"/>
    <s v="female"/>
    <d v="1997-08-08T00:00:00"/>
    <s v="single"/>
    <x v="2"/>
    <s v="Golang Developer"/>
    <d v="2019-12-03T00:00:00"/>
    <s v=""/>
    <s v="Marina Bobrenko"/>
    <s v=""/>
    <s v="Belarus"/>
    <s v="Minsk"/>
    <s v=""/>
    <n v="23"/>
    <n v="1"/>
    <x v="0"/>
    <x v="0"/>
    <n v="1"/>
    <s v=""/>
    <s v="Survey: Gallup"/>
    <x v="0"/>
    <n v="1"/>
  </r>
  <r>
    <d v="2021-01-19T00:00:00"/>
    <s v="Aliaksandra Yakautsava"/>
    <s v="female"/>
    <d v="1997-08-08T00:00:00"/>
    <s v="single"/>
    <x v="2"/>
    <s v="Golang Developer"/>
    <d v="2019-12-03T00:00:00"/>
    <s v=""/>
    <s v="Marina Bobrenko"/>
    <s v=""/>
    <s v="Belarus"/>
    <s v="Minsk"/>
    <s v=""/>
    <n v="23"/>
    <n v="1"/>
    <x v="1"/>
    <x v="0"/>
    <n v="1"/>
    <s v=""/>
    <s v="Survey: Gallup"/>
    <x v="0"/>
    <n v="1"/>
  </r>
  <r>
    <d v="2021-01-19T00:00:00"/>
    <s v="Aliaksandra Yakautsava"/>
    <s v="female"/>
    <d v="1997-08-08T00:00:00"/>
    <s v="single"/>
    <x v="2"/>
    <s v="Golang Developer"/>
    <d v="2019-12-03T00:00:00"/>
    <s v=""/>
    <s v="Marina Bobrenko"/>
    <s v=""/>
    <s v="Belarus"/>
    <s v="Minsk"/>
    <s v=""/>
    <n v="23"/>
    <n v="1"/>
    <x v="2"/>
    <x v="0"/>
    <n v="1"/>
    <s v=""/>
    <s v="Survey: Gallup"/>
    <x v="1"/>
    <n v="1"/>
  </r>
  <r>
    <d v="2021-01-19T00:00:00"/>
    <s v="Aliaksandra Yakautsava"/>
    <s v="female"/>
    <d v="1997-08-08T00:00:00"/>
    <s v="single"/>
    <x v="2"/>
    <s v="Golang Developer"/>
    <d v="2019-12-03T00:00:00"/>
    <s v=""/>
    <s v="Marina Bobrenko"/>
    <s v=""/>
    <s v="Belarus"/>
    <s v="Minsk"/>
    <s v=""/>
    <n v="23"/>
    <n v="1"/>
    <x v="3"/>
    <x v="3"/>
    <n v="0"/>
    <s v=""/>
    <s v="Survey: Gallup"/>
    <x v="1"/>
    <n v="0"/>
  </r>
  <r>
    <d v="2021-01-19T00:00:00"/>
    <s v="Aliaksandra Yakautsava"/>
    <s v="female"/>
    <d v="1997-08-08T00:00:00"/>
    <s v="single"/>
    <x v="2"/>
    <s v="Golang Developer"/>
    <d v="2019-12-03T00:00:00"/>
    <s v=""/>
    <s v="Marina Bobrenko"/>
    <s v=""/>
    <s v="Belarus"/>
    <s v="Minsk"/>
    <s v=""/>
    <n v="23"/>
    <n v="1"/>
    <x v="4"/>
    <x v="0"/>
    <n v="1"/>
    <s v=""/>
    <s v="Survey: Gallup"/>
    <x v="1"/>
    <n v="1"/>
  </r>
  <r>
    <d v="2021-01-19T00:00:00"/>
    <s v="Aliaksandra Yakautsava"/>
    <s v="female"/>
    <d v="1997-08-08T00:00:00"/>
    <s v="single"/>
    <x v="2"/>
    <s v="Golang Developer"/>
    <d v="2019-12-03T00:00:00"/>
    <s v=""/>
    <s v="Marina Bobrenko"/>
    <s v=""/>
    <s v="Belarus"/>
    <s v="Minsk"/>
    <s v=""/>
    <n v="23"/>
    <n v="1"/>
    <x v="5"/>
    <x v="0"/>
    <n v="1"/>
    <s v=""/>
    <s v="Survey: Gallup"/>
    <x v="1"/>
    <n v="1"/>
  </r>
  <r>
    <d v="2021-01-19T00:00:00"/>
    <s v="Aliaksandra Yakautsava"/>
    <s v="female"/>
    <d v="1997-08-08T00:00:00"/>
    <s v="single"/>
    <x v="2"/>
    <s v="Golang Developer"/>
    <d v="2019-12-03T00:00:00"/>
    <s v=""/>
    <s v="Marina Bobrenko"/>
    <s v=""/>
    <s v="Belarus"/>
    <s v="Minsk"/>
    <s v=""/>
    <n v="23"/>
    <n v="1"/>
    <x v="6"/>
    <x v="0"/>
    <n v="1"/>
    <s v=""/>
    <s v="Survey: Gallup"/>
    <x v="2"/>
    <n v="1"/>
  </r>
  <r>
    <d v="2021-01-19T00:00:00"/>
    <s v="Aliaksandra Yakautsava"/>
    <s v="female"/>
    <d v="1997-08-08T00:00:00"/>
    <s v="single"/>
    <x v="2"/>
    <s v="Golang Developer"/>
    <d v="2019-12-03T00:00:00"/>
    <s v=""/>
    <s v="Marina Bobrenko"/>
    <s v=""/>
    <s v="Belarus"/>
    <s v="Minsk"/>
    <s v=""/>
    <n v="23"/>
    <n v="1"/>
    <x v="7"/>
    <x v="0"/>
    <n v="1"/>
    <s v=""/>
    <s v="Survey: Gallup"/>
    <x v="2"/>
    <n v="1"/>
  </r>
  <r>
    <d v="2021-01-19T00:00:00"/>
    <s v="Aliaksandra Yakautsava"/>
    <s v="female"/>
    <d v="1997-08-08T00:00:00"/>
    <s v="single"/>
    <x v="2"/>
    <s v="Golang Developer"/>
    <d v="2019-12-03T00:00:00"/>
    <s v=""/>
    <s v="Marina Bobrenko"/>
    <s v=""/>
    <s v="Belarus"/>
    <s v="Minsk"/>
    <s v=""/>
    <n v="23"/>
    <n v="1"/>
    <x v="8"/>
    <x v="0"/>
    <n v="1"/>
    <s v=""/>
    <s v="Survey: Gallup"/>
    <x v="2"/>
    <n v="1"/>
  </r>
  <r>
    <d v="2021-01-19T00:00:00"/>
    <s v="Aliaksandra Yakautsava"/>
    <s v="female"/>
    <d v="1997-08-08T00:00:00"/>
    <s v="single"/>
    <x v="2"/>
    <s v="Golang Developer"/>
    <d v="2019-12-03T00:00:00"/>
    <s v=""/>
    <s v="Marina Bobrenko"/>
    <s v=""/>
    <s v="Belarus"/>
    <s v="Minsk"/>
    <s v=""/>
    <n v="23"/>
    <n v="1"/>
    <x v="9"/>
    <x v="0"/>
    <n v="1"/>
    <s v=""/>
    <s v="Survey: Gallup"/>
    <x v="2"/>
    <n v="1"/>
  </r>
  <r>
    <d v="2021-01-19T00:00:00"/>
    <s v="Aliaksandra Yakautsava"/>
    <s v="female"/>
    <d v="1997-08-08T00:00:00"/>
    <s v="single"/>
    <x v="2"/>
    <s v="Golang Developer"/>
    <d v="2019-12-03T00:00:00"/>
    <s v=""/>
    <s v="Marina Bobrenko"/>
    <s v=""/>
    <s v="Belarus"/>
    <s v="Minsk"/>
    <s v=""/>
    <n v="23"/>
    <n v="1"/>
    <x v="10"/>
    <x v="0"/>
    <n v="1"/>
    <s v=""/>
    <s v="Survey: Gallup"/>
    <x v="3"/>
    <n v="1"/>
  </r>
  <r>
    <d v="2021-01-19T00:00:00"/>
    <s v="Aliaksandra Yakautsava"/>
    <s v="female"/>
    <d v="1997-08-08T00:00:00"/>
    <s v="single"/>
    <x v="2"/>
    <s v="Golang Developer"/>
    <d v="2019-12-03T00:00:00"/>
    <s v=""/>
    <s v="Marina Bobrenko"/>
    <s v=""/>
    <s v="Belarus"/>
    <s v="Minsk"/>
    <s v=""/>
    <n v="23"/>
    <n v="1"/>
    <x v="11"/>
    <x v="0"/>
    <n v="1"/>
    <s v=""/>
    <s v="Survey: Gallup"/>
    <x v="3"/>
    <n v="1"/>
  </r>
  <r>
    <d v="2021-01-19T00:00:00"/>
    <s v="Aliaksandra Yakautsava"/>
    <s v="female"/>
    <d v="1997-08-08T00:00:00"/>
    <s v="single"/>
    <x v="2"/>
    <s v="Golang Developer"/>
    <d v="2019-12-03T00:00:00"/>
    <s v=""/>
    <s v="Marina Bobrenko"/>
    <s v=""/>
    <s v="Belarus"/>
    <s v="Minsk"/>
    <s v=""/>
    <n v="23"/>
    <n v="1"/>
    <x v="13"/>
    <x v="5"/>
    <n v="0"/>
    <s v=""/>
    <s v="Survey: Gallup"/>
    <x v="4"/>
    <e v="#N/A"/>
  </r>
  <r>
    <d v="2021-01-19T00:00:00"/>
    <s v="Aliaksandra Yakautsava"/>
    <s v="female"/>
    <d v="1997-08-08T00:00:00"/>
    <s v="single"/>
    <x v="2"/>
    <s v="Golang Developer"/>
    <d v="2019-12-03T00:00:00"/>
    <s v=""/>
    <s v="Marina Bobrenko"/>
    <s v=""/>
    <s v="Belarus"/>
    <s v="Minsk"/>
    <s v=""/>
    <n v="23"/>
    <n v="1"/>
    <x v="14"/>
    <x v="1"/>
    <s v=""/>
    <s v="- настроить процессы в компании_x000a_- не ставить нереалистичных планов на год_x000a_- отказаться от дежурств"/>
    <s v="Survey: Gallup"/>
    <x v="4"/>
    <e v="#N/A"/>
  </r>
  <r>
    <d v="2021-01-18T00:00:00"/>
    <s v="Sergei Shvetsov"/>
    <s v="male"/>
    <d v="1990-11-30T00:00:00"/>
    <s v=""/>
    <x v="2"/>
    <s v="Golang+Ruby Developer"/>
    <d v="2016-01-01T00:00:00"/>
    <s v=""/>
    <s v="Marina Bobrenko"/>
    <s v=""/>
    <s v="Lithuania"/>
    <s v="Vilnius"/>
    <s v=""/>
    <n v="30"/>
    <n v="5"/>
    <x v="0"/>
    <x v="0"/>
    <n v="1"/>
    <s v=""/>
    <s v="Survey: Gallup"/>
    <x v="0"/>
    <n v="1"/>
  </r>
  <r>
    <d v="2021-01-18T00:00:00"/>
    <s v="Sergei Shvetsov"/>
    <s v="male"/>
    <d v="1990-11-30T00:00:00"/>
    <s v=""/>
    <x v="2"/>
    <s v="Golang+Ruby Developer"/>
    <d v="2016-01-01T00:00:00"/>
    <s v=""/>
    <s v="Marina Bobrenko"/>
    <s v=""/>
    <s v="Lithuania"/>
    <s v="Vilnius"/>
    <s v=""/>
    <n v="30"/>
    <n v="5"/>
    <x v="1"/>
    <x v="0"/>
    <n v="1"/>
    <s v=""/>
    <s v="Survey: Gallup"/>
    <x v="0"/>
    <n v="1"/>
  </r>
  <r>
    <d v="2021-01-18T00:00:00"/>
    <s v="Sergei Shvetsov"/>
    <s v="male"/>
    <d v="1990-11-30T00:00:00"/>
    <s v=""/>
    <x v="2"/>
    <s v="Golang+Ruby Developer"/>
    <d v="2016-01-01T00:00:00"/>
    <s v=""/>
    <s v="Marina Bobrenko"/>
    <s v=""/>
    <s v="Lithuania"/>
    <s v="Vilnius"/>
    <s v=""/>
    <n v="30"/>
    <n v="5"/>
    <x v="2"/>
    <x v="0"/>
    <n v="1"/>
    <s v=""/>
    <s v="Survey: Gallup"/>
    <x v="1"/>
    <n v="1"/>
  </r>
  <r>
    <d v="2021-01-18T00:00:00"/>
    <s v="Sergei Shvetsov"/>
    <s v="male"/>
    <d v="1990-11-30T00:00:00"/>
    <s v=""/>
    <x v="2"/>
    <s v="Golang+Ruby Developer"/>
    <d v="2016-01-01T00:00:00"/>
    <s v=""/>
    <s v="Marina Bobrenko"/>
    <s v=""/>
    <s v="Lithuania"/>
    <s v="Vilnius"/>
    <s v=""/>
    <n v="30"/>
    <n v="5"/>
    <x v="3"/>
    <x v="3"/>
    <n v="0"/>
    <s v=""/>
    <s v="Survey: Gallup"/>
    <x v="1"/>
    <n v="0"/>
  </r>
  <r>
    <d v="2021-01-18T00:00:00"/>
    <s v="Sergei Shvetsov"/>
    <s v="male"/>
    <d v="1990-11-30T00:00:00"/>
    <s v=""/>
    <x v="2"/>
    <s v="Golang+Ruby Developer"/>
    <d v="2016-01-01T00:00:00"/>
    <s v=""/>
    <s v="Marina Bobrenko"/>
    <s v=""/>
    <s v="Lithuania"/>
    <s v="Vilnius"/>
    <s v=""/>
    <n v="30"/>
    <n v="5"/>
    <x v="4"/>
    <x v="0"/>
    <n v="1"/>
    <s v=""/>
    <s v="Survey: Gallup"/>
    <x v="1"/>
    <n v="1"/>
  </r>
  <r>
    <d v="2021-01-18T00:00:00"/>
    <s v="Sergei Shvetsov"/>
    <s v="male"/>
    <d v="1990-11-30T00:00:00"/>
    <s v=""/>
    <x v="2"/>
    <s v="Golang+Ruby Developer"/>
    <d v="2016-01-01T00:00:00"/>
    <s v=""/>
    <s v="Marina Bobrenko"/>
    <s v=""/>
    <s v="Lithuania"/>
    <s v="Vilnius"/>
    <s v=""/>
    <n v="30"/>
    <n v="5"/>
    <x v="5"/>
    <x v="0"/>
    <n v="1"/>
    <s v=""/>
    <s v="Survey: Gallup"/>
    <x v="1"/>
    <n v="1"/>
  </r>
  <r>
    <d v="2021-01-18T00:00:00"/>
    <s v="Sergei Shvetsov"/>
    <s v="male"/>
    <d v="1990-11-30T00:00:00"/>
    <s v=""/>
    <x v="2"/>
    <s v="Golang+Ruby Developer"/>
    <d v="2016-01-01T00:00:00"/>
    <s v=""/>
    <s v="Marina Bobrenko"/>
    <s v=""/>
    <s v="Lithuania"/>
    <s v="Vilnius"/>
    <s v=""/>
    <n v="30"/>
    <n v="5"/>
    <x v="6"/>
    <x v="0"/>
    <n v="1"/>
    <s v=""/>
    <s v="Survey: Gallup"/>
    <x v="2"/>
    <n v="1"/>
  </r>
  <r>
    <d v="2021-01-18T00:00:00"/>
    <s v="Sergei Shvetsov"/>
    <s v="male"/>
    <d v="1990-11-30T00:00:00"/>
    <s v=""/>
    <x v="2"/>
    <s v="Golang+Ruby Developer"/>
    <d v="2016-01-01T00:00:00"/>
    <s v=""/>
    <s v="Marina Bobrenko"/>
    <s v=""/>
    <s v="Lithuania"/>
    <s v="Vilnius"/>
    <s v=""/>
    <n v="30"/>
    <n v="5"/>
    <x v="7"/>
    <x v="0"/>
    <n v="1"/>
    <s v=""/>
    <s v="Survey: Gallup"/>
    <x v="2"/>
    <n v="1"/>
  </r>
  <r>
    <d v="2021-01-18T00:00:00"/>
    <s v="Sergei Shvetsov"/>
    <s v="male"/>
    <d v="1990-11-30T00:00:00"/>
    <s v=""/>
    <x v="2"/>
    <s v="Golang+Ruby Developer"/>
    <d v="2016-01-01T00:00:00"/>
    <s v=""/>
    <s v="Marina Bobrenko"/>
    <s v=""/>
    <s v="Lithuania"/>
    <s v="Vilnius"/>
    <s v=""/>
    <n v="30"/>
    <n v="5"/>
    <x v="8"/>
    <x v="0"/>
    <n v="1"/>
    <s v=""/>
    <s v="Survey: Gallup"/>
    <x v="2"/>
    <n v="1"/>
  </r>
  <r>
    <d v="2021-01-18T00:00:00"/>
    <s v="Sergei Shvetsov"/>
    <s v="male"/>
    <d v="1990-11-30T00:00:00"/>
    <s v=""/>
    <x v="2"/>
    <s v="Golang+Ruby Developer"/>
    <d v="2016-01-01T00:00:00"/>
    <s v=""/>
    <s v="Marina Bobrenko"/>
    <s v=""/>
    <s v="Lithuania"/>
    <s v="Vilnius"/>
    <s v=""/>
    <n v="30"/>
    <n v="5"/>
    <x v="9"/>
    <x v="3"/>
    <n v="0"/>
    <s v=""/>
    <s v="Survey: Gallup"/>
    <x v="2"/>
    <n v="0"/>
  </r>
  <r>
    <d v="2021-01-18T00:00:00"/>
    <s v="Sergei Shvetsov"/>
    <s v="male"/>
    <d v="1990-11-30T00:00:00"/>
    <s v=""/>
    <x v="2"/>
    <s v="Golang+Ruby Developer"/>
    <d v="2016-01-01T00:00:00"/>
    <s v=""/>
    <s v="Marina Bobrenko"/>
    <s v=""/>
    <s v="Lithuania"/>
    <s v="Vilnius"/>
    <s v=""/>
    <n v="30"/>
    <n v="5"/>
    <x v="10"/>
    <x v="0"/>
    <n v="1"/>
    <s v=""/>
    <s v="Survey: Gallup"/>
    <x v="3"/>
    <n v="1"/>
  </r>
  <r>
    <d v="2021-01-18T00:00:00"/>
    <s v="Sergei Shvetsov"/>
    <s v="male"/>
    <d v="1990-11-30T00:00:00"/>
    <s v=""/>
    <x v="2"/>
    <s v="Golang+Ruby Developer"/>
    <d v="2016-01-01T00:00:00"/>
    <s v=""/>
    <s v="Marina Bobrenko"/>
    <s v=""/>
    <s v="Lithuania"/>
    <s v="Vilnius"/>
    <s v=""/>
    <n v="30"/>
    <n v="5"/>
    <x v="11"/>
    <x v="0"/>
    <n v="1"/>
    <s v=""/>
    <s v="Survey: Gallup"/>
    <x v="3"/>
    <n v="1"/>
  </r>
  <r>
    <d v="2021-01-18T00:00:00"/>
    <s v="Sergei Shvetsov"/>
    <s v="male"/>
    <d v="1990-11-30T00:00:00"/>
    <s v=""/>
    <x v="2"/>
    <s v="Golang+Ruby Developer"/>
    <d v="2016-01-01T00:00:00"/>
    <s v=""/>
    <s v="Marina Bobrenko"/>
    <s v=""/>
    <s v="Lithuania"/>
    <s v="Vilnius"/>
    <s v=""/>
    <n v="30"/>
    <n v="5"/>
    <x v="13"/>
    <x v="2"/>
    <n v="1"/>
    <s v=""/>
    <s v="Survey: Gallup"/>
    <x v="4"/>
    <e v="#N/A"/>
  </r>
  <r>
    <d v="2021-01-19T00:00:00"/>
    <s v="Ilya Syardin"/>
    <s v="male"/>
    <d v="1986-08-06T00:00:00"/>
    <s v="married"/>
    <x v="2"/>
    <s v="PHP Developer"/>
    <d v="2017-11-13T00:00:00"/>
    <s v=""/>
    <s v="Marina Bobrenko"/>
    <s v=""/>
    <s v="Lithuania"/>
    <s v="Vilnius"/>
    <s v=""/>
    <n v="34"/>
    <n v="3"/>
    <x v="0"/>
    <x v="0"/>
    <n v="1"/>
    <s v=""/>
    <s v="Survey: Gallup"/>
    <x v="0"/>
    <n v="1"/>
  </r>
  <r>
    <d v="2021-01-19T00:00:00"/>
    <s v="Ilya Syardin"/>
    <s v="male"/>
    <d v="1986-08-06T00:00:00"/>
    <s v="married"/>
    <x v="2"/>
    <s v="PHP Developer"/>
    <d v="2017-11-13T00:00:00"/>
    <s v=""/>
    <s v="Marina Bobrenko"/>
    <s v=""/>
    <s v="Lithuania"/>
    <s v="Vilnius"/>
    <s v=""/>
    <n v="34"/>
    <n v="3"/>
    <x v="1"/>
    <x v="0"/>
    <n v="1"/>
    <s v=""/>
    <s v="Survey: Gallup"/>
    <x v="0"/>
    <n v="1"/>
  </r>
  <r>
    <d v="2021-01-19T00:00:00"/>
    <s v="Ilya Syardin"/>
    <s v="male"/>
    <d v="1986-08-06T00:00:00"/>
    <s v="married"/>
    <x v="2"/>
    <s v="PHP Developer"/>
    <d v="2017-11-13T00:00:00"/>
    <s v=""/>
    <s v="Marina Bobrenko"/>
    <s v=""/>
    <s v="Lithuania"/>
    <s v="Vilnius"/>
    <s v=""/>
    <n v="34"/>
    <n v="3"/>
    <x v="2"/>
    <x v="0"/>
    <n v="1"/>
    <s v=""/>
    <s v="Survey: Gallup"/>
    <x v="1"/>
    <n v="1"/>
  </r>
  <r>
    <d v="2021-01-29T00:00:00"/>
    <s v="Ilya Syardin"/>
    <s v="male"/>
    <d v="1986-08-06T00:00:00"/>
    <s v="married"/>
    <x v="2"/>
    <s v="PHP Developer"/>
    <d v="2017-11-13T00:00:00"/>
    <s v=""/>
    <s v="Marina Bobrenko"/>
    <s v=""/>
    <s v="Lithuania"/>
    <s v="Vilnius"/>
    <s v=""/>
    <n v="34"/>
    <n v="3"/>
    <x v="13"/>
    <x v="6"/>
    <n v="0"/>
    <s v=""/>
    <s v="Survey: Gallup"/>
    <x v="4"/>
    <e v="#N/A"/>
  </r>
  <r>
    <d v="2021-01-29T00:00:00"/>
    <s v="Ilya Syardin"/>
    <s v="male"/>
    <d v="1986-08-06T00:00:00"/>
    <s v="married"/>
    <x v="2"/>
    <s v="PHP Developer"/>
    <d v="2017-11-13T00:00:00"/>
    <s v=""/>
    <s v="Marina Bobrenko"/>
    <s v=""/>
    <s v="Lithuania"/>
    <s v="Vilnius"/>
    <s v=""/>
    <n v="34"/>
    <n v="3"/>
    <x v="11"/>
    <x v="0"/>
    <n v="1"/>
    <s v=""/>
    <s v="Survey: Gallup"/>
    <x v="3"/>
    <n v="1"/>
  </r>
  <r>
    <d v="2021-01-29T00:00:00"/>
    <s v="Ilya Syardin"/>
    <s v="male"/>
    <d v="1986-08-06T00:00:00"/>
    <s v="married"/>
    <x v="2"/>
    <s v="PHP Developer"/>
    <d v="2017-11-13T00:00:00"/>
    <s v=""/>
    <s v="Marina Bobrenko"/>
    <s v=""/>
    <s v="Lithuania"/>
    <s v="Vilnius"/>
    <s v=""/>
    <n v="34"/>
    <n v="3"/>
    <x v="10"/>
    <x v="3"/>
    <n v="0"/>
    <s v=""/>
    <s v="Survey: Gallup"/>
    <x v="3"/>
    <n v="0"/>
  </r>
  <r>
    <d v="2021-01-29T00:00:00"/>
    <s v="Ilya Syardin"/>
    <s v="male"/>
    <d v="1986-08-06T00:00:00"/>
    <s v="married"/>
    <x v="2"/>
    <s v="PHP Developer"/>
    <d v="2017-11-13T00:00:00"/>
    <s v=""/>
    <s v="Marina Bobrenko"/>
    <s v=""/>
    <s v="Lithuania"/>
    <s v="Vilnius"/>
    <s v=""/>
    <n v="34"/>
    <n v="3"/>
    <x v="9"/>
    <x v="3"/>
    <n v="0"/>
    <s v=""/>
    <s v="Survey: Gallup"/>
    <x v="2"/>
    <n v="0"/>
  </r>
  <r>
    <d v="2021-01-29T00:00:00"/>
    <s v="Ilya Syardin"/>
    <s v="male"/>
    <d v="1986-08-06T00:00:00"/>
    <s v="married"/>
    <x v="2"/>
    <s v="PHP Developer"/>
    <d v="2017-11-13T00:00:00"/>
    <s v=""/>
    <s v="Marina Bobrenko"/>
    <s v=""/>
    <s v="Lithuania"/>
    <s v="Vilnius"/>
    <s v=""/>
    <n v="34"/>
    <n v="3"/>
    <x v="8"/>
    <x v="0"/>
    <n v="1"/>
    <s v=""/>
    <s v="Survey: Gallup"/>
    <x v="2"/>
    <n v="1"/>
  </r>
  <r>
    <d v="2021-01-29T00:00:00"/>
    <s v="Ilya Syardin"/>
    <s v="male"/>
    <d v="1986-08-06T00:00:00"/>
    <s v="married"/>
    <x v="2"/>
    <s v="PHP Developer"/>
    <d v="2017-11-13T00:00:00"/>
    <s v=""/>
    <s v="Marina Bobrenko"/>
    <s v=""/>
    <s v="Lithuania"/>
    <s v="Vilnius"/>
    <s v=""/>
    <n v="34"/>
    <n v="3"/>
    <x v="7"/>
    <x v="3"/>
    <n v="0"/>
    <s v=""/>
    <s v="Survey: Gallup"/>
    <x v="2"/>
    <n v="0"/>
  </r>
  <r>
    <d v="2021-01-29T00:00:00"/>
    <s v="Ilya Syardin"/>
    <s v="male"/>
    <d v="1986-08-06T00:00:00"/>
    <s v="married"/>
    <x v="2"/>
    <s v="PHP Developer"/>
    <d v="2017-11-13T00:00:00"/>
    <s v=""/>
    <s v="Marina Bobrenko"/>
    <s v=""/>
    <s v="Lithuania"/>
    <s v="Vilnius"/>
    <s v=""/>
    <n v="34"/>
    <n v="3"/>
    <x v="5"/>
    <x v="0"/>
    <n v="1"/>
    <s v=""/>
    <s v="Survey: Gallup"/>
    <x v="1"/>
    <n v="1"/>
  </r>
  <r>
    <d v="2021-01-29T00:00:00"/>
    <s v="Ilya Syardin"/>
    <s v="male"/>
    <d v="1986-08-06T00:00:00"/>
    <s v="married"/>
    <x v="2"/>
    <s v="PHP Developer"/>
    <d v="2017-11-13T00:00:00"/>
    <s v=""/>
    <s v="Marina Bobrenko"/>
    <s v=""/>
    <s v="Lithuania"/>
    <s v="Vilnius"/>
    <s v=""/>
    <n v="34"/>
    <n v="3"/>
    <x v="6"/>
    <x v="0"/>
    <n v="1"/>
    <s v=""/>
    <s v="Survey: Gallup"/>
    <x v="2"/>
    <n v="1"/>
  </r>
  <r>
    <d v="2021-01-29T00:00:00"/>
    <s v="Ilya Syardin"/>
    <s v="male"/>
    <d v="1986-08-06T00:00:00"/>
    <s v="married"/>
    <x v="2"/>
    <s v="PHP Developer"/>
    <d v="2017-11-13T00:00:00"/>
    <s v=""/>
    <s v="Marina Bobrenko"/>
    <s v=""/>
    <s v="Lithuania"/>
    <s v="Vilnius"/>
    <s v=""/>
    <n v="34"/>
    <n v="3"/>
    <x v="4"/>
    <x v="0"/>
    <n v="1"/>
    <s v=""/>
    <s v="Survey: Gallup"/>
    <x v="1"/>
    <n v="1"/>
  </r>
  <r>
    <d v="2021-01-29T00:00:00"/>
    <s v="Ilya Syardin"/>
    <s v="male"/>
    <d v="1986-08-06T00:00:00"/>
    <s v="married"/>
    <x v="2"/>
    <s v="PHP Developer"/>
    <d v="2017-11-13T00:00:00"/>
    <s v=""/>
    <s v="Marina Bobrenko"/>
    <s v=""/>
    <s v="Lithuania"/>
    <s v="Vilnius"/>
    <s v=""/>
    <n v="34"/>
    <n v="3"/>
    <x v="3"/>
    <x v="3"/>
    <n v="0"/>
    <s v=""/>
    <s v="Survey: Gallup"/>
    <x v="1"/>
    <n v="0"/>
  </r>
  <r>
    <d v="2021-01-18T00:00:00"/>
    <s v="Alexander Sokol"/>
    <s v="male"/>
    <d v="1984-12-10T00:00:00"/>
    <s v=""/>
    <x v="2"/>
    <s v="PHP Developer"/>
    <d v="2019-06-03T00:00:00"/>
    <s v=""/>
    <s v="Marina Bobrenko"/>
    <s v=""/>
    <s v="Belarus"/>
    <s v="Minsk"/>
    <s v=""/>
    <n v="36"/>
    <n v="1"/>
    <x v="0"/>
    <x v="0"/>
    <n v="1"/>
    <s v=""/>
    <s v="Survey: Gallup"/>
    <x v="0"/>
    <n v="1"/>
  </r>
  <r>
    <d v="2021-01-18T00:00:00"/>
    <s v="Alexander Sokol"/>
    <s v="male"/>
    <d v="1984-12-10T00:00:00"/>
    <s v=""/>
    <x v="2"/>
    <s v="PHP Developer"/>
    <d v="2019-06-03T00:00:00"/>
    <s v=""/>
    <s v="Marina Bobrenko"/>
    <s v=""/>
    <s v="Belarus"/>
    <s v="Minsk"/>
    <s v=""/>
    <n v="36"/>
    <n v="1"/>
    <x v="1"/>
    <x v="3"/>
    <n v="0"/>
    <s v=""/>
    <s v="Survey: Gallup"/>
    <x v="0"/>
    <n v="0"/>
  </r>
  <r>
    <d v="2021-01-18T00:00:00"/>
    <s v="Alexander Sokol"/>
    <s v="male"/>
    <d v="1984-12-10T00:00:00"/>
    <s v=""/>
    <x v="2"/>
    <s v="PHP Developer"/>
    <d v="2019-06-03T00:00:00"/>
    <s v=""/>
    <s v="Marina Bobrenko"/>
    <s v=""/>
    <s v="Belarus"/>
    <s v="Minsk"/>
    <s v=""/>
    <n v="36"/>
    <n v="1"/>
    <x v="2"/>
    <x v="3"/>
    <n v="0"/>
    <s v=""/>
    <s v="Survey: Gallup"/>
    <x v="1"/>
    <n v="0"/>
  </r>
  <r>
    <d v="2021-01-18T00:00:00"/>
    <s v="Alexander Sokol"/>
    <s v="male"/>
    <d v="1984-12-10T00:00:00"/>
    <s v=""/>
    <x v="2"/>
    <s v="PHP Developer"/>
    <d v="2019-06-03T00:00:00"/>
    <s v=""/>
    <s v="Marina Bobrenko"/>
    <s v=""/>
    <s v="Belarus"/>
    <s v="Minsk"/>
    <s v=""/>
    <n v="36"/>
    <n v="1"/>
    <x v="3"/>
    <x v="3"/>
    <n v="0"/>
    <s v=""/>
    <s v="Survey: Gallup"/>
    <x v="1"/>
    <n v="0"/>
  </r>
  <r>
    <d v="2021-01-18T00:00:00"/>
    <s v="Alexander Sokol"/>
    <s v="male"/>
    <d v="1984-12-10T00:00:00"/>
    <s v=""/>
    <x v="2"/>
    <s v="PHP Developer"/>
    <d v="2019-06-03T00:00:00"/>
    <s v=""/>
    <s v="Marina Bobrenko"/>
    <s v=""/>
    <s v="Belarus"/>
    <s v="Minsk"/>
    <s v=""/>
    <n v="36"/>
    <n v="1"/>
    <x v="4"/>
    <x v="3"/>
    <n v="0"/>
    <s v=""/>
    <s v="Survey: Gallup"/>
    <x v="1"/>
    <n v="0"/>
  </r>
  <r>
    <d v="2021-01-18T00:00:00"/>
    <s v="Alexander Sokol"/>
    <s v="male"/>
    <d v="1984-12-10T00:00:00"/>
    <s v=""/>
    <x v="2"/>
    <s v="PHP Developer"/>
    <d v="2019-06-03T00:00:00"/>
    <s v=""/>
    <s v="Marina Bobrenko"/>
    <s v=""/>
    <s v="Belarus"/>
    <s v="Minsk"/>
    <s v=""/>
    <n v="36"/>
    <n v="1"/>
    <x v="5"/>
    <x v="0"/>
    <n v="1"/>
    <s v=""/>
    <s v="Survey: Gallup"/>
    <x v="1"/>
    <n v="1"/>
  </r>
  <r>
    <d v="2021-01-18T00:00:00"/>
    <s v="Alexander Sokol"/>
    <s v="male"/>
    <d v="1984-12-10T00:00:00"/>
    <s v=""/>
    <x v="2"/>
    <s v="PHP Developer"/>
    <d v="2019-06-03T00:00:00"/>
    <s v=""/>
    <s v="Marina Bobrenko"/>
    <s v=""/>
    <s v="Belarus"/>
    <s v="Minsk"/>
    <s v=""/>
    <n v="36"/>
    <n v="1"/>
    <x v="6"/>
    <x v="0"/>
    <n v="1"/>
    <s v=""/>
    <s v="Survey: Gallup"/>
    <x v="2"/>
    <n v="1"/>
  </r>
  <r>
    <d v="2021-01-18T00:00:00"/>
    <s v="Alexander Sokol"/>
    <s v="male"/>
    <d v="1984-12-10T00:00:00"/>
    <s v=""/>
    <x v="2"/>
    <s v="PHP Developer"/>
    <d v="2019-06-03T00:00:00"/>
    <s v=""/>
    <s v="Marina Bobrenko"/>
    <s v=""/>
    <s v="Belarus"/>
    <s v="Minsk"/>
    <s v=""/>
    <n v="36"/>
    <n v="1"/>
    <x v="7"/>
    <x v="0"/>
    <n v="1"/>
    <s v=""/>
    <s v="Survey: Gallup"/>
    <x v="2"/>
    <n v="1"/>
  </r>
  <r>
    <d v="2021-01-18T00:00:00"/>
    <s v="Alexander Sokol"/>
    <s v="male"/>
    <d v="1984-12-10T00:00:00"/>
    <s v=""/>
    <x v="2"/>
    <s v="PHP Developer"/>
    <d v="2019-06-03T00:00:00"/>
    <s v=""/>
    <s v="Marina Bobrenko"/>
    <s v=""/>
    <s v="Belarus"/>
    <s v="Minsk"/>
    <s v=""/>
    <n v="36"/>
    <n v="1"/>
    <x v="8"/>
    <x v="0"/>
    <n v="1"/>
    <s v=""/>
    <s v="Survey: Gallup"/>
    <x v="2"/>
    <n v="1"/>
  </r>
  <r>
    <d v="2021-01-18T00:00:00"/>
    <s v="Alexander Sokol"/>
    <s v="male"/>
    <d v="1984-12-10T00:00:00"/>
    <s v=""/>
    <x v="2"/>
    <s v="PHP Developer"/>
    <d v="2019-06-03T00:00:00"/>
    <s v=""/>
    <s v="Marina Bobrenko"/>
    <s v=""/>
    <s v="Belarus"/>
    <s v="Minsk"/>
    <s v=""/>
    <n v="36"/>
    <n v="1"/>
    <x v="9"/>
    <x v="3"/>
    <n v="0"/>
    <s v=""/>
    <s v="Survey: Gallup"/>
    <x v="2"/>
    <n v="0"/>
  </r>
  <r>
    <d v="2021-01-18T00:00:00"/>
    <s v="Alexander Sokol"/>
    <s v="male"/>
    <d v="1984-12-10T00:00:00"/>
    <s v=""/>
    <x v="2"/>
    <s v="PHP Developer"/>
    <d v="2019-06-03T00:00:00"/>
    <s v=""/>
    <s v="Marina Bobrenko"/>
    <s v=""/>
    <s v="Belarus"/>
    <s v="Minsk"/>
    <s v=""/>
    <n v="36"/>
    <n v="1"/>
    <x v="10"/>
    <x v="0"/>
    <n v="1"/>
    <s v=""/>
    <s v="Survey: Gallup"/>
    <x v="3"/>
    <n v="1"/>
  </r>
  <r>
    <d v="2021-01-18T00:00:00"/>
    <s v="Alexander Sokol"/>
    <s v="male"/>
    <d v="1984-12-10T00:00:00"/>
    <s v=""/>
    <x v="2"/>
    <s v="PHP Developer"/>
    <d v="2019-06-03T00:00:00"/>
    <s v=""/>
    <s v="Marina Bobrenko"/>
    <s v=""/>
    <s v="Belarus"/>
    <s v="Minsk"/>
    <s v=""/>
    <n v="36"/>
    <n v="1"/>
    <x v="11"/>
    <x v="0"/>
    <n v="1"/>
    <s v=""/>
    <s v="Survey: Gallup"/>
    <x v="3"/>
    <n v="1"/>
  </r>
  <r>
    <d v="2021-01-18T00:00:00"/>
    <s v="Alexander Sokol"/>
    <s v="male"/>
    <d v="1984-12-10T00:00:00"/>
    <s v=""/>
    <x v="2"/>
    <s v="PHP Developer"/>
    <d v="2019-06-03T00:00:00"/>
    <s v=""/>
    <s v="Marina Bobrenko"/>
    <s v=""/>
    <s v="Belarus"/>
    <s v="Minsk"/>
    <s v=""/>
    <n v="36"/>
    <n v="1"/>
    <x v="13"/>
    <x v="7"/>
    <n v="-1"/>
    <s v=""/>
    <s v="Survey: Gallup"/>
    <x v="4"/>
    <e v="#N/A"/>
  </r>
  <r>
    <d v="2021-01-26T00:00:00"/>
    <s v="Alexander Sokol"/>
    <s v="male"/>
    <d v="1984-12-10T00:00:00"/>
    <s v=""/>
    <x v="2"/>
    <s v="PHP Developer"/>
    <d v="2019-06-03T00:00:00"/>
    <s v=""/>
    <s v="Marina Bobrenko"/>
    <s v=""/>
    <s v="Belarus"/>
    <s v="Minsk"/>
    <s v=""/>
    <n v="36"/>
    <n v="1"/>
    <x v="14"/>
    <x v="1"/>
    <s v=""/>
    <s v="Clear benefits and processes"/>
    <s v="Survey: Gallup"/>
    <x v="4"/>
    <e v="#N/A"/>
  </r>
  <r>
    <d v="2021-01-19T00:00:00"/>
    <s v="Aleksandr Timofeev"/>
    <s v="male"/>
    <d v="1988-09-24T00:00:00"/>
    <s v=""/>
    <x v="2"/>
    <s v="PHP Developer"/>
    <d v="2020-04-08T00:00:00"/>
    <s v=""/>
    <s v="Marina Bobrenko"/>
    <s v=""/>
    <s v="Remote"/>
    <s v="Remote"/>
    <s v=""/>
    <n v="32"/>
    <n v="0"/>
    <x v="0"/>
    <x v="0"/>
    <n v="1"/>
    <s v=""/>
    <s v="Survey: Gallup"/>
    <x v="0"/>
    <n v="1"/>
  </r>
  <r>
    <d v="2021-01-19T00:00:00"/>
    <s v="Aleksandr Timofeev"/>
    <s v="male"/>
    <d v="1988-09-24T00:00:00"/>
    <s v=""/>
    <x v="2"/>
    <s v="PHP Developer"/>
    <d v="2020-04-08T00:00:00"/>
    <s v=""/>
    <s v="Marina Bobrenko"/>
    <s v=""/>
    <s v="Remote"/>
    <s v="Remote"/>
    <s v=""/>
    <n v="32"/>
    <n v="0"/>
    <x v="1"/>
    <x v="3"/>
    <n v="0"/>
    <s v=""/>
    <s v="Survey: Gallup"/>
    <x v="0"/>
    <n v="0"/>
  </r>
  <r>
    <d v="2021-01-19T00:00:00"/>
    <s v="Aleksandr Timofeev"/>
    <s v="male"/>
    <d v="1988-09-24T00:00:00"/>
    <s v=""/>
    <x v="2"/>
    <s v="PHP Developer"/>
    <d v="2020-04-08T00:00:00"/>
    <s v=""/>
    <s v="Marina Bobrenko"/>
    <s v=""/>
    <s v="Remote"/>
    <s v="Remote"/>
    <s v=""/>
    <n v="32"/>
    <n v="0"/>
    <x v="2"/>
    <x v="0"/>
    <n v="1"/>
    <s v=""/>
    <s v="Survey: Gallup"/>
    <x v="1"/>
    <n v="1"/>
  </r>
  <r>
    <d v="2021-01-19T00:00:00"/>
    <s v="Aleksandr Timofeev"/>
    <s v="male"/>
    <d v="1988-09-24T00:00:00"/>
    <s v=""/>
    <x v="2"/>
    <s v="PHP Developer"/>
    <d v="2020-04-08T00:00:00"/>
    <s v=""/>
    <s v="Marina Bobrenko"/>
    <s v=""/>
    <s v="Remote"/>
    <s v="Remote"/>
    <s v=""/>
    <n v="32"/>
    <n v="0"/>
    <x v="3"/>
    <x v="3"/>
    <n v="0"/>
    <s v=""/>
    <s v="Survey: Gallup"/>
    <x v="1"/>
    <n v="0"/>
  </r>
  <r>
    <d v="2021-01-19T00:00:00"/>
    <s v="Aleksandr Timofeev"/>
    <s v="male"/>
    <d v="1988-09-24T00:00:00"/>
    <s v=""/>
    <x v="2"/>
    <s v="PHP Developer"/>
    <d v="2020-04-08T00:00:00"/>
    <s v=""/>
    <s v="Marina Bobrenko"/>
    <s v=""/>
    <s v="Remote"/>
    <s v="Remote"/>
    <s v=""/>
    <n v="32"/>
    <n v="0"/>
    <x v="4"/>
    <x v="0"/>
    <n v="1"/>
    <s v=""/>
    <s v="Survey: Gallup"/>
    <x v="1"/>
    <n v="1"/>
  </r>
  <r>
    <d v="2021-01-19T00:00:00"/>
    <s v="Aleksandr Timofeev"/>
    <s v="male"/>
    <d v="1988-09-24T00:00:00"/>
    <s v=""/>
    <x v="2"/>
    <s v="PHP Developer"/>
    <d v="2020-04-08T00:00:00"/>
    <s v=""/>
    <s v="Marina Bobrenko"/>
    <s v=""/>
    <s v="Remote"/>
    <s v="Remote"/>
    <s v=""/>
    <n v="32"/>
    <n v="0"/>
    <x v="5"/>
    <x v="0"/>
    <n v="1"/>
    <s v=""/>
    <s v="Survey: Gallup"/>
    <x v="1"/>
    <n v="1"/>
  </r>
  <r>
    <d v="2021-01-19T00:00:00"/>
    <s v="Aleksandr Timofeev"/>
    <s v="male"/>
    <d v="1988-09-24T00:00:00"/>
    <s v=""/>
    <x v="2"/>
    <s v="PHP Developer"/>
    <d v="2020-04-08T00:00:00"/>
    <s v=""/>
    <s v="Marina Bobrenko"/>
    <s v=""/>
    <s v="Remote"/>
    <s v="Remote"/>
    <s v=""/>
    <n v="32"/>
    <n v="0"/>
    <x v="6"/>
    <x v="0"/>
    <n v="1"/>
    <s v=""/>
    <s v="Survey: Gallup"/>
    <x v="2"/>
    <n v="1"/>
  </r>
  <r>
    <d v="2021-01-19T00:00:00"/>
    <s v="Aleksandr Timofeev"/>
    <s v="male"/>
    <d v="1988-09-24T00:00:00"/>
    <s v=""/>
    <x v="2"/>
    <s v="PHP Developer"/>
    <d v="2020-04-08T00:00:00"/>
    <s v=""/>
    <s v="Marina Bobrenko"/>
    <s v=""/>
    <s v="Remote"/>
    <s v="Remote"/>
    <s v=""/>
    <n v="32"/>
    <n v="0"/>
    <x v="7"/>
    <x v="0"/>
    <n v="1"/>
    <s v=""/>
    <s v="Survey: Gallup"/>
    <x v="2"/>
    <n v="1"/>
  </r>
  <r>
    <d v="2021-01-19T00:00:00"/>
    <s v="Aleksandr Timofeev"/>
    <s v="male"/>
    <d v="1988-09-24T00:00:00"/>
    <s v=""/>
    <x v="2"/>
    <s v="PHP Developer"/>
    <d v="2020-04-08T00:00:00"/>
    <s v=""/>
    <s v="Marina Bobrenko"/>
    <s v=""/>
    <s v="Remote"/>
    <s v="Remote"/>
    <s v=""/>
    <n v="32"/>
    <n v="0"/>
    <x v="8"/>
    <x v="0"/>
    <n v="1"/>
    <s v=""/>
    <s v="Survey: Gallup"/>
    <x v="2"/>
    <n v="1"/>
  </r>
  <r>
    <d v="2021-01-19T00:00:00"/>
    <s v="Aleksandr Timofeev"/>
    <s v="male"/>
    <d v="1988-09-24T00:00:00"/>
    <s v=""/>
    <x v="2"/>
    <s v="PHP Developer"/>
    <d v="2020-04-08T00:00:00"/>
    <s v=""/>
    <s v="Marina Bobrenko"/>
    <s v=""/>
    <s v="Remote"/>
    <s v="Remote"/>
    <s v=""/>
    <n v="32"/>
    <n v="0"/>
    <x v="9"/>
    <x v="3"/>
    <n v="0"/>
    <s v=""/>
    <s v="Survey: Gallup"/>
    <x v="2"/>
    <n v="0"/>
  </r>
  <r>
    <d v="2021-01-19T00:00:00"/>
    <s v="Aleksandr Timofeev"/>
    <s v="male"/>
    <d v="1988-09-24T00:00:00"/>
    <s v=""/>
    <x v="2"/>
    <s v="PHP Developer"/>
    <d v="2020-04-08T00:00:00"/>
    <s v=""/>
    <s v="Marina Bobrenko"/>
    <s v=""/>
    <s v="Remote"/>
    <s v="Remote"/>
    <s v=""/>
    <n v="32"/>
    <n v="0"/>
    <x v="10"/>
    <x v="0"/>
    <n v="1"/>
    <s v=""/>
    <s v="Survey: Gallup"/>
    <x v="3"/>
    <n v="1"/>
  </r>
  <r>
    <d v="2021-01-19T00:00:00"/>
    <s v="Aleksandr Timofeev"/>
    <s v="male"/>
    <d v="1988-09-24T00:00:00"/>
    <s v=""/>
    <x v="2"/>
    <s v="PHP Developer"/>
    <d v="2020-04-08T00:00:00"/>
    <s v=""/>
    <s v="Marina Bobrenko"/>
    <s v=""/>
    <s v="Remote"/>
    <s v="Remote"/>
    <s v=""/>
    <n v="32"/>
    <n v="0"/>
    <x v="11"/>
    <x v="3"/>
    <n v="0"/>
    <s v=""/>
    <s v="Survey: Gallup"/>
    <x v="3"/>
    <n v="0"/>
  </r>
  <r>
    <d v="2021-01-19T00:00:00"/>
    <s v="Aleksandr Timofeev"/>
    <s v="male"/>
    <d v="1988-09-24T00:00:00"/>
    <s v=""/>
    <x v="2"/>
    <s v="PHP Developer"/>
    <d v="2020-04-08T00:00:00"/>
    <s v=""/>
    <s v="Marina Bobrenko"/>
    <s v=""/>
    <s v="Remote"/>
    <s v="Remote"/>
    <s v=""/>
    <n v="32"/>
    <n v="0"/>
    <x v="12"/>
    <x v="1"/>
    <s v=""/>
    <s v="Скорее всего более четкое планирование со стороны команды"/>
    <s v="Survey: Gallup"/>
    <x v="4"/>
    <e v="#N/A"/>
  </r>
  <r>
    <d v="2021-01-19T00:00:00"/>
    <s v="Aleksandr Timofeev"/>
    <s v="male"/>
    <d v="1988-09-24T00:00:00"/>
    <s v=""/>
    <x v="2"/>
    <s v="PHP Developer"/>
    <d v="2020-04-08T00:00:00"/>
    <s v=""/>
    <s v="Marina Bobrenko"/>
    <s v=""/>
    <s v="Remote"/>
    <s v="Remote"/>
    <s v=""/>
    <n v="32"/>
    <n v="0"/>
    <x v="13"/>
    <x v="5"/>
    <n v="0"/>
    <s v=""/>
    <s v="Survey: Gallup"/>
    <x v="4"/>
    <e v="#N/A"/>
  </r>
  <r>
    <d v="2021-01-19T00:00:00"/>
    <s v="Aleksandr Timofeev"/>
    <s v="male"/>
    <d v="1988-09-24T00:00:00"/>
    <s v=""/>
    <x v="2"/>
    <s v="PHP Developer"/>
    <d v="2020-04-08T00:00:00"/>
    <s v=""/>
    <s v="Marina Bobrenko"/>
    <s v=""/>
    <s v="Remote"/>
    <s v="Remote"/>
    <s v=""/>
    <n v="32"/>
    <n v="0"/>
    <x v="14"/>
    <x v="1"/>
    <s v=""/>
    <s v="Скорее всего компания могла бы подтюнить некоторые процессы. Если же говорить о технических аспектах то хотелось бы чуть больше возможностей в php проектах для более продуктивного написания кода (Feature branch, CI, CD)"/>
    <s v="Survey: Gallup"/>
    <x v="4"/>
    <e v="#N/A"/>
  </r>
  <r>
    <d v="2021-01-20T00:00:00"/>
    <s v="Heorhi Sidoryn"/>
    <s v="male"/>
    <d v="1995-12-03T00:00:00"/>
    <s v=""/>
    <x v="2"/>
    <s v="Golang Developer"/>
    <d v="2018-07-16T00:00:00"/>
    <s v=""/>
    <s v="Marina Bobrenko"/>
    <s v=""/>
    <s v="Belarus"/>
    <s v="Minsk"/>
    <s v=""/>
    <n v="25"/>
    <n v="2"/>
    <x v="0"/>
    <x v="0"/>
    <n v="1"/>
    <s v=""/>
    <s v="Survey: Gallup"/>
    <x v="0"/>
    <n v="1"/>
  </r>
  <r>
    <d v="2021-01-20T00:00:00"/>
    <s v="Heorhi Sidoryn"/>
    <s v="male"/>
    <d v="1995-12-03T00:00:00"/>
    <s v=""/>
    <x v="2"/>
    <s v="Golang Developer"/>
    <d v="2018-07-16T00:00:00"/>
    <s v=""/>
    <s v="Marina Bobrenko"/>
    <s v=""/>
    <s v="Belarus"/>
    <s v="Minsk"/>
    <s v=""/>
    <n v="25"/>
    <n v="2"/>
    <x v="1"/>
    <x v="0"/>
    <n v="1"/>
    <s v=""/>
    <s v="Survey: Gallup"/>
    <x v="0"/>
    <n v="1"/>
  </r>
  <r>
    <d v="2021-01-20T00:00:00"/>
    <s v="Heorhi Sidoryn"/>
    <s v="male"/>
    <d v="1995-12-03T00:00:00"/>
    <s v=""/>
    <x v="2"/>
    <s v="Golang Developer"/>
    <d v="2018-07-16T00:00:00"/>
    <s v=""/>
    <s v="Marina Bobrenko"/>
    <s v=""/>
    <s v="Belarus"/>
    <s v="Minsk"/>
    <s v=""/>
    <n v="25"/>
    <n v="2"/>
    <x v="2"/>
    <x v="0"/>
    <n v="1"/>
    <s v=""/>
    <s v="Survey: Gallup"/>
    <x v="1"/>
    <n v="1"/>
  </r>
  <r>
    <d v="2021-01-20T00:00:00"/>
    <s v="Heorhi Sidoryn"/>
    <s v="male"/>
    <d v="1995-12-03T00:00:00"/>
    <s v=""/>
    <x v="2"/>
    <s v="Golang Developer"/>
    <d v="2018-07-16T00:00:00"/>
    <s v=""/>
    <s v="Marina Bobrenko"/>
    <s v=""/>
    <s v="Belarus"/>
    <s v="Minsk"/>
    <s v=""/>
    <n v="25"/>
    <n v="2"/>
    <x v="3"/>
    <x v="0"/>
    <n v="1"/>
    <s v=""/>
    <s v="Survey: Gallup"/>
    <x v="1"/>
    <n v="1"/>
  </r>
  <r>
    <d v="2021-01-20T00:00:00"/>
    <s v="Heorhi Sidoryn"/>
    <s v="male"/>
    <d v="1995-12-03T00:00:00"/>
    <s v=""/>
    <x v="2"/>
    <s v="Golang Developer"/>
    <d v="2018-07-16T00:00:00"/>
    <s v=""/>
    <s v="Marina Bobrenko"/>
    <s v=""/>
    <s v="Belarus"/>
    <s v="Minsk"/>
    <s v=""/>
    <n v="25"/>
    <n v="2"/>
    <x v="4"/>
    <x v="0"/>
    <n v="1"/>
    <s v=""/>
    <s v="Survey: Gallup"/>
    <x v="1"/>
    <n v="1"/>
  </r>
  <r>
    <d v="2021-01-20T00:00:00"/>
    <s v="Heorhi Sidoryn"/>
    <s v="male"/>
    <d v="1995-12-03T00:00:00"/>
    <s v=""/>
    <x v="2"/>
    <s v="Golang Developer"/>
    <d v="2018-07-16T00:00:00"/>
    <s v=""/>
    <s v="Marina Bobrenko"/>
    <s v=""/>
    <s v="Belarus"/>
    <s v="Minsk"/>
    <s v=""/>
    <n v="25"/>
    <n v="2"/>
    <x v="5"/>
    <x v="0"/>
    <n v="1"/>
    <s v=""/>
    <s v="Survey: Gallup"/>
    <x v="1"/>
    <n v="1"/>
  </r>
  <r>
    <d v="2021-01-20T00:00:00"/>
    <s v="Heorhi Sidoryn"/>
    <s v="male"/>
    <d v="1995-12-03T00:00:00"/>
    <s v=""/>
    <x v="2"/>
    <s v="Golang Developer"/>
    <d v="2018-07-16T00:00:00"/>
    <s v=""/>
    <s v="Marina Bobrenko"/>
    <s v=""/>
    <s v="Belarus"/>
    <s v="Minsk"/>
    <s v=""/>
    <n v="25"/>
    <n v="2"/>
    <x v="6"/>
    <x v="0"/>
    <n v="1"/>
    <s v=""/>
    <s v="Survey: Gallup"/>
    <x v="2"/>
    <n v="1"/>
  </r>
  <r>
    <d v="2021-01-20T00:00:00"/>
    <s v="Heorhi Sidoryn"/>
    <s v="male"/>
    <d v="1995-12-03T00:00:00"/>
    <s v=""/>
    <x v="2"/>
    <s v="Golang Developer"/>
    <d v="2018-07-16T00:00:00"/>
    <s v=""/>
    <s v="Marina Bobrenko"/>
    <s v=""/>
    <s v="Belarus"/>
    <s v="Minsk"/>
    <s v=""/>
    <n v="25"/>
    <n v="2"/>
    <x v="7"/>
    <x v="0"/>
    <n v="1"/>
    <s v=""/>
    <s v="Survey: Gallup"/>
    <x v="2"/>
    <n v="1"/>
  </r>
  <r>
    <d v="2021-01-20T00:00:00"/>
    <s v="Heorhi Sidoryn"/>
    <s v="male"/>
    <d v="1995-12-03T00:00:00"/>
    <s v=""/>
    <x v="2"/>
    <s v="Golang Developer"/>
    <d v="2018-07-16T00:00:00"/>
    <s v=""/>
    <s v="Marina Bobrenko"/>
    <s v=""/>
    <s v="Belarus"/>
    <s v="Minsk"/>
    <s v=""/>
    <n v="25"/>
    <n v="2"/>
    <x v="8"/>
    <x v="0"/>
    <n v="1"/>
    <s v=""/>
    <s v="Survey: Gallup"/>
    <x v="2"/>
    <n v="1"/>
  </r>
  <r>
    <d v="2021-01-20T00:00:00"/>
    <s v="Heorhi Sidoryn"/>
    <s v="male"/>
    <d v="1995-12-03T00:00:00"/>
    <s v=""/>
    <x v="2"/>
    <s v="Golang Developer"/>
    <d v="2018-07-16T00:00:00"/>
    <s v=""/>
    <s v="Marina Bobrenko"/>
    <s v=""/>
    <s v="Belarus"/>
    <s v="Minsk"/>
    <s v=""/>
    <n v="25"/>
    <n v="2"/>
    <x v="9"/>
    <x v="0"/>
    <n v="1"/>
    <s v=""/>
    <s v="Survey: Gallup"/>
    <x v="2"/>
    <n v="1"/>
  </r>
  <r>
    <d v="2021-01-20T00:00:00"/>
    <s v="Heorhi Sidoryn"/>
    <s v="male"/>
    <d v="1995-12-03T00:00:00"/>
    <s v=""/>
    <x v="2"/>
    <s v="Golang Developer"/>
    <d v="2018-07-16T00:00:00"/>
    <s v=""/>
    <s v="Marina Bobrenko"/>
    <s v=""/>
    <s v="Belarus"/>
    <s v="Minsk"/>
    <s v=""/>
    <n v="25"/>
    <n v="2"/>
    <x v="10"/>
    <x v="0"/>
    <n v="1"/>
    <s v=""/>
    <s v="Survey: Gallup"/>
    <x v="3"/>
    <n v="1"/>
  </r>
  <r>
    <d v="2021-01-20T00:00:00"/>
    <s v="Heorhi Sidoryn"/>
    <s v="male"/>
    <d v="1995-12-03T00:00:00"/>
    <s v=""/>
    <x v="2"/>
    <s v="Golang Developer"/>
    <d v="2018-07-16T00:00:00"/>
    <s v=""/>
    <s v="Marina Bobrenko"/>
    <s v=""/>
    <s v="Belarus"/>
    <s v="Minsk"/>
    <s v=""/>
    <n v="25"/>
    <n v="2"/>
    <x v="11"/>
    <x v="0"/>
    <n v="1"/>
    <s v=""/>
    <s v="Survey: Gallup"/>
    <x v="3"/>
    <n v="1"/>
  </r>
  <r>
    <d v="2021-01-26T00:00:00"/>
    <s v="Heorhi Sidoryn"/>
    <s v="male"/>
    <d v="1995-12-03T00:00:00"/>
    <s v=""/>
    <x v="2"/>
    <s v="Golang Developer"/>
    <d v="2018-07-16T00:00:00"/>
    <s v=""/>
    <s v="Marina Bobrenko"/>
    <s v=""/>
    <s v="Belarus"/>
    <s v="Minsk"/>
    <s v=""/>
    <n v="25"/>
    <n v="2"/>
    <x v="13"/>
    <x v="2"/>
    <n v="1"/>
    <s v=""/>
    <s v="Survey: Gallup"/>
    <x v="4"/>
    <e v="#N/A"/>
  </r>
  <r>
    <d v="2021-01-20T00:00:00"/>
    <s v="Nikolay Dobrynin"/>
    <s v="male"/>
    <d v="1988-12-07T00:00:00"/>
    <s v=""/>
    <x v="2"/>
    <s v="PHP Developer"/>
    <d v="2018-08-13T00:00:00"/>
    <s v=""/>
    <s v="Marina Bobrenko"/>
    <s v=""/>
    <s v="Remote"/>
    <s v="Remote"/>
    <s v=""/>
    <n v="32"/>
    <n v="2"/>
    <x v="0"/>
    <x v="0"/>
    <n v="1"/>
    <s v=""/>
    <s v="Survey: Gallup"/>
    <x v="0"/>
    <n v="1"/>
  </r>
  <r>
    <d v="2021-01-20T00:00:00"/>
    <s v="Nikolay Dobrynin"/>
    <s v="male"/>
    <d v="1988-12-07T00:00:00"/>
    <s v=""/>
    <x v="2"/>
    <s v="PHP Developer"/>
    <d v="2018-08-13T00:00:00"/>
    <s v=""/>
    <s v="Marina Bobrenko"/>
    <s v=""/>
    <s v="Remote"/>
    <s v="Remote"/>
    <s v=""/>
    <n v="32"/>
    <n v="2"/>
    <x v="1"/>
    <x v="0"/>
    <n v="1"/>
    <s v=""/>
    <s v="Survey: Gallup"/>
    <x v="0"/>
    <n v="1"/>
  </r>
  <r>
    <d v="2021-01-20T00:00:00"/>
    <s v="Nikolay Dobrynin"/>
    <s v="male"/>
    <d v="1988-12-07T00:00:00"/>
    <s v=""/>
    <x v="2"/>
    <s v="PHP Developer"/>
    <d v="2018-08-13T00:00:00"/>
    <s v=""/>
    <s v="Marina Bobrenko"/>
    <s v=""/>
    <s v="Remote"/>
    <s v="Remote"/>
    <s v=""/>
    <n v="32"/>
    <n v="2"/>
    <x v="2"/>
    <x v="3"/>
    <n v="0"/>
    <s v=""/>
    <s v="Survey: Gallup"/>
    <x v="1"/>
    <n v="0"/>
  </r>
  <r>
    <d v="2021-01-20T00:00:00"/>
    <s v="Nikolay Dobrynin"/>
    <s v="male"/>
    <d v="1988-12-07T00:00:00"/>
    <s v=""/>
    <x v="2"/>
    <s v="PHP Developer"/>
    <d v="2018-08-13T00:00:00"/>
    <s v=""/>
    <s v="Marina Bobrenko"/>
    <s v=""/>
    <s v="Remote"/>
    <s v="Remote"/>
    <s v=""/>
    <n v="32"/>
    <n v="2"/>
    <x v="3"/>
    <x v="3"/>
    <n v="0"/>
    <s v=""/>
    <s v="Survey: Gallup"/>
    <x v="1"/>
    <n v="0"/>
  </r>
  <r>
    <d v="2021-01-20T00:00:00"/>
    <s v="Nikolay Dobrynin"/>
    <s v="male"/>
    <d v="1988-12-07T00:00:00"/>
    <s v=""/>
    <x v="2"/>
    <s v="PHP Developer"/>
    <d v="2018-08-13T00:00:00"/>
    <s v=""/>
    <s v="Marina Bobrenko"/>
    <s v=""/>
    <s v="Remote"/>
    <s v="Remote"/>
    <s v=""/>
    <n v="32"/>
    <n v="2"/>
    <x v="4"/>
    <x v="0"/>
    <n v="1"/>
    <s v=""/>
    <s v="Survey: Gallup"/>
    <x v="1"/>
    <n v="1"/>
  </r>
  <r>
    <d v="2021-01-20T00:00:00"/>
    <s v="Nikolay Dobrynin"/>
    <s v="male"/>
    <d v="1988-12-07T00:00:00"/>
    <s v=""/>
    <x v="2"/>
    <s v="PHP Developer"/>
    <d v="2018-08-13T00:00:00"/>
    <s v=""/>
    <s v="Marina Bobrenko"/>
    <s v=""/>
    <s v="Remote"/>
    <s v="Remote"/>
    <s v=""/>
    <n v="32"/>
    <n v="2"/>
    <x v="5"/>
    <x v="0"/>
    <n v="1"/>
    <s v=""/>
    <s v="Survey: Gallup"/>
    <x v="1"/>
    <n v="1"/>
  </r>
  <r>
    <d v="2021-01-20T00:00:00"/>
    <s v="Nikolay Dobrynin"/>
    <s v="male"/>
    <d v="1988-12-07T00:00:00"/>
    <s v=""/>
    <x v="2"/>
    <s v="PHP Developer"/>
    <d v="2018-08-13T00:00:00"/>
    <s v=""/>
    <s v="Marina Bobrenko"/>
    <s v=""/>
    <s v="Remote"/>
    <s v="Remote"/>
    <s v=""/>
    <n v="32"/>
    <n v="2"/>
    <x v="6"/>
    <x v="0"/>
    <n v="1"/>
    <s v=""/>
    <s v="Survey: Gallup"/>
    <x v="2"/>
    <n v="1"/>
  </r>
  <r>
    <d v="2021-01-20T00:00:00"/>
    <s v="Nikolay Dobrynin"/>
    <s v="male"/>
    <d v="1988-12-07T00:00:00"/>
    <s v=""/>
    <x v="2"/>
    <s v="PHP Developer"/>
    <d v="2018-08-13T00:00:00"/>
    <s v=""/>
    <s v="Marina Bobrenko"/>
    <s v=""/>
    <s v="Remote"/>
    <s v="Remote"/>
    <s v=""/>
    <n v="32"/>
    <n v="2"/>
    <x v="7"/>
    <x v="3"/>
    <n v="0"/>
    <s v=""/>
    <s v="Survey: Gallup"/>
    <x v="2"/>
    <n v="0"/>
  </r>
  <r>
    <d v="2021-01-20T00:00:00"/>
    <s v="Nikolay Dobrynin"/>
    <s v="male"/>
    <d v="1988-12-07T00:00:00"/>
    <s v=""/>
    <x v="2"/>
    <s v="PHP Developer"/>
    <d v="2018-08-13T00:00:00"/>
    <s v=""/>
    <s v="Marina Bobrenko"/>
    <s v=""/>
    <s v="Remote"/>
    <s v="Remote"/>
    <s v=""/>
    <n v="32"/>
    <n v="2"/>
    <x v="8"/>
    <x v="0"/>
    <n v="1"/>
    <s v=""/>
    <s v="Survey: Gallup"/>
    <x v="2"/>
    <n v="1"/>
  </r>
  <r>
    <d v="2021-01-20T00:00:00"/>
    <s v="Nikolay Dobrynin"/>
    <s v="male"/>
    <d v="1988-12-07T00:00:00"/>
    <s v=""/>
    <x v="2"/>
    <s v="PHP Developer"/>
    <d v="2018-08-13T00:00:00"/>
    <s v=""/>
    <s v="Marina Bobrenko"/>
    <s v=""/>
    <s v="Remote"/>
    <s v="Remote"/>
    <s v=""/>
    <n v="32"/>
    <n v="2"/>
    <x v="9"/>
    <x v="3"/>
    <n v="0"/>
    <s v=""/>
    <s v="Survey: Gallup"/>
    <x v="2"/>
    <n v="0"/>
  </r>
  <r>
    <d v="2021-01-20T00:00:00"/>
    <s v="Nikolay Dobrynin"/>
    <s v="male"/>
    <d v="1988-12-07T00:00:00"/>
    <s v=""/>
    <x v="2"/>
    <s v="PHP Developer"/>
    <d v="2018-08-13T00:00:00"/>
    <s v=""/>
    <s v="Marina Bobrenko"/>
    <s v=""/>
    <s v="Remote"/>
    <s v="Remote"/>
    <s v=""/>
    <n v="32"/>
    <n v="2"/>
    <x v="10"/>
    <x v="0"/>
    <n v="1"/>
    <s v=""/>
    <s v="Survey: Gallup"/>
    <x v="3"/>
    <n v="1"/>
  </r>
  <r>
    <d v="2021-01-20T00:00:00"/>
    <s v="Nikolay Dobrynin"/>
    <s v="male"/>
    <d v="1988-12-07T00:00:00"/>
    <s v=""/>
    <x v="2"/>
    <s v="PHP Developer"/>
    <d v="2018-08-13T00:00:00"/>
    <s v=""/>
    <s v="Marina Bobrenko"/>
    <s v=""/>
    <s v="Remote"/>
    <s v="Remote"/>
    <s v=""/>
    <n v="32"/>
    <n v="2"/>
    <x v="11"/>
    <x v="0"/>
    <n v="1"/>
    <s v=""/>
    <s v="Survey: Gallup"/>
    <x v="3"/>
    <n v="1"/>
  </r>
  <r>
    <d v="2021-01-20T00:00:00"/>
    <s v="Nikolay Dobrynin"/>
    <s v="male"/>
    <d v="1988-12-07T00:00:00"/>
    <s v=""/>
    <x v="2"/>
    <s v="PHP Developer"/>
    <d v="2018-08-13T00:00:00"/>
    <s v=""/>
    <s v="Marina Bobrenko"/>
    <s v=""/>
    <s v="Remote"/>
    <s v="Remote"/>
    <s v=""/>
    <n v="32"/>
    <n v="2"/>
    <x v="13"/>
    <x v="4"/>
    <n v="1"/>
    <s v=""/>
    <s v="Survey: Gallup"/>
    <x v="4"/>
    <e v="#N/A"/>
  </r>
  <r>
    <d v="2021-01-18T00:00:00"/>
    <s v="Yakov Salikov"/>
    <s v="male"/>
    <d v="1987-10-29T00:00:00"/>
    <s v=""/>
    <x v="2"/>
    <s v="UA Team / Team Lead"/>
    <d v="2018-09-14T00:00:00"/>
    <s v=""/>
    <s v="Marina Bobrenko"/>
    <s v=""/>
    <s v="Lithuania"/>
    <s v="Vilnius"/>
    <s v=""/>
    <n v="33"/>
    <n v="2"/>
    <x v="0"/>
    <x v="0"/>
    <n v="1"/>
    <s v=""/>
    <s v="Survey: Gallup"/>
    <x v="0"/>
    <n v="1"/>
  </r>
  <r>
    <d v="2021-01-18T00:00:00"/>
    <s v="Yakov Salikov"/>
    <s v="male"/>
    <d v="1987-10-29T00:00:00"/>
    <s v=""/>
    <x v="2"/>
    <s v="UA Team / Team Lead"/>
    <d v="2018-09-14T00:00:00"/>
    <s v=""/>
    <s v="Marina Bobrenko"/>
    <s v=""/>
    <s v="Lithuania"/>
    <s v="Vilnius"/>
    <s v=""/>
    <n v="33"/>
    <n v="2"/>
    <x v="1"/>
    <x v="0"/>
    <n v="1"/>
    <s v=""/>
    <s v="Survey: Gallup"/>
    <x v="0"/>
    <n v="1"/>
  </r>
  <r>
    <d v="2021-01-18T00:00:00"/>
    <s v="Yakov Salikov"/>
    <s v="male"/>
    <d v="1987-10-29T00:00:00"/>
    <s v=""/>
    <x v="2"/>
    <s v="UA Team / Team Lead"/>
    <d v="2018-09-14T00:00:00"/>
    <s v=""/>
    <s v="Marina Bobrenko"/>
    <s v=""/>
    <s v="Lithuania"/>
    <s v="Vilnius"/>
    <s v=""/>
    <n v="33"/>
    <n v="2"/>
    <x v="2"/>
    <x v="0"/>
    <n v="1"/>
    <s v=""/>
    <s v="Survey: Gallup"/>
    <x v="1"/>
    <n v="1"/>
  </r>
  <r>
    <d v="2021-01-18T00:00:00"/>
    <s v="Yakov Salikov"/>
    <s v="male"/>
    <d v="1987-10-29T00:00:00"/>
    <s v=""/>
    <x v="2"/>
    <s v="UA Team / Team Lead"/>
    <d v="2018-09-14T00:00:00"/>
    <s v=""/>
    <s v="Marina Bobrenko"/>
    <s v=""/>
    <s v="Lithuania"/>
    <s v="Vilnius"/>
    <s v=""/>
    <n v="33"/>
    <n v="2"/>
    <x v="3"/>
    <x v="0"/>
    <n v="1"/>
    <s v=""/>
    <s v="Survey: Gallup"/>
    <x v="1"/>
    <n v="1"/>
  </r>
  <r>
    <d v="2021-01-18T00:00:00"/>
    <s v="Yakov Salikov"/>
    <s v="male"/>
    <d v="1987-10-29T00:00:00"/>
    <s v=""/>
    <x v="2"/>
    <s v="UA Team / Team Lead"/>
    <d v="2018-09-14T00:00:00"/>
    <s v=""/>
    <s v="Marina Bobrenko"/>
    <s v=""/>
    <s v="Lithuania"/>
    <s v="Vilnius"/>
    <s v=""/>
    <n v="33"/>
    <n v="2"/>
    <x v="4"/>
    <x v="0"/>
    <n v="1"/>
    <s v=""/>
    <s v="Survey: Gallup"/>
    <x v="1"/>
    <n v="1"/>
  </r>
  <r>
    <d v="2021-01-18T00:00:00"/>
    <s v="Yakov Salikov"/>
    <s v="male"/>
    <d v="1987-10-29T00:00:00"/>
    <s v=""/>
    <x v="2"/>
    <s v="UA Team / Team Lead"/>
    <d v="2018-09-14T00:00:00"/>
    <s v=""/>
    <s v="Marina Bobrenko"/>
    <s v=""/>
    <s v="Lithuania"/>
    <s v="Vilnius"/>
    <s v=""/>
    <n v="33"/>
    <n v="2"/>
    <x v="5"/>
    <x v="0"/>
    <n v="1"/>
    <s v=""/>
    <s v="Survey: Gallup"/>
    <x v="1"/>
    <n v="1"/>
  </r>
  <r>
    <d v="2021-01-18T00:00:00"/>
    <s v="Yakov Salikov"/>
    <s v="male"/>
    <d v="1987-10-29T00:00:00"/>
    <s v=""/>
    <x v="2"/>
    <s v="UA Team / Team Lead"/>
    <d v="2018-09-14T00:00:00"/>
    <s v=""/>
    <s v="Marina Bobrenko"/>
    <s v=""/>
    <s v="Lithuania"/>
    <s v="Vilnius"/>
    <s v=""/>
    <n v="33"/>
    <n v="2"/>
    <x v="6"/>
    <x v="0"/>
    <n v="1"/>
    <s v=""/>
    <s v="Survey: Gallup"/>
    <x v="2"/>
    <n v="1"/>
  </r>
  <r>
    <d v="2021-01-18T00:00:00"/>
    <s v="Yakov Salikov"/>
    <s v="male"/>
    <d v="1987-10-29T00:00:00"/>
    <s v=""/>
    <x v="2"/>
    <s v="UA Team / Team Lead"/>
    <d v="2018-09-14T00:00:00"/>
    <s v=""/>
    <s v="Marina Bobrenko"/>
    <s v=""/>
    <s v="Lithuania"/>
    <s v="Vilnius"/>
    <s v=""/>
    <n v="33"/>
    <n v="2"/>
    <x v="7"/>
    <x v="0"/>
    <n v="1"/>
    <s v=""/>
    <s v="Survey: Gallup"/>
    <x v="2"/>
    <n v="1"/>
  </r>
  <r>
    <d v="2021-01-18T00:00:00"/>
    <s v="Yakov Salikov"/>
    <s v="male"/>
    <d v="1987-10-29T00:00:00"/>
    <s v=""/>
    <x v="2"/>
    <s v="UA Team / Team Lead"/>
    <d v="2018-09-14T00:00:00"/>
    <s v=""/>
    <s v="Marina Bobrenko"/>
    <s v=""/>
    <s v="Lithuania"/>
    <s v="Vilnius"/>
    <s v=""/>
    <n v="33"/>
    <n v="2"/>
    <x v="8"/>
    <x v="0"/>
    <n v="1"/>
    <s v=""/>
    <s v="Survey: Gallup"/>
    <x v="2"/>
    <n v="1"/>
  </r>
  <r>
    <d v="2021-01-18T00:00:00"/>
    <s v="Yakov Salikov"/>
    <s v="male"/>
    <d v="1987-10-29T00:00:00"/>
    <s v=""/>
    <x v="2"/>
    <s v="UA Team / Team Lead"/>
    <d v="2018-09-14T00:00:00"/>
    <s v=""/>
    <s v="Marina Bobrenko"/>
    <s v=""/>
    <s v="Lithuania"/>
    <s v="Vilnius"/>
    <s v=""/>
    <n v="33"/>
    <n v="2"/>
    <x v="9"/>
    <x v="0"/>
    <n v="1"/>
    <s v=""/>
    <s v="Survey: Gallup"/>
    <x v="2"/>
    <n v="1"/>
  </r>
  <r>
    <d v="2021-01-18T00:00:00"/>
    <s v="Yakov Salikov"/>
    <s v="male"/>
    <d v="1987-10-29T00:00:00"/>
    <s v=""/>
    <x v="2"/>
    <s v="UA Team / Team Lead"/>
    <d v="2018-09-14T00:00:00"/>
    <s v=""/>
    <s v="Marina Bobrenko"/>
    <s v=""/>
    <s v="Lithuania"/>
    <s v="Vilnius"/>
    <s v=""/>
    <n v="33"/>
    <n v="2"/>
    <x v="10"/>
    <x v="0"/>
    <n v="1"/>
    <s v=""/>
    <s v="Survey: Gallup"/>
    <x v="3"/>
    <n v="1"/>
  </r>
  <r>
    <d v="2021-01-18T00:00:00"/>
    <s v="Yakov Salikov"/>
    <s v="male"/>
    <d v="1987-10-29T00:00:00"/>
    <s v=""/>
    <x v="2"/>
    <s v="UA Team / Team Lead"/>
    <d v="2018-09-14T00:00:00"/>
    <s v=""/>
    <s v="Marina Bobrenko"/>
    <s v=""/>
    <s v="Lithuania"/>
    <s v="Vilnius"/>
    <s v=""/>
    <n v="33"/>
    <n v="2"/>
    <x v="11"/>
    <x v="0"/>
    <n v="1"/>
    <s v=""/>
    <s v="Survey: Gallup"/>
    <x v="3"/>
    <n v="1"/>
  </r>
  <r>
    <d v="2021-01-18T00:00:00"/>
    <s v="Yakov Salikov"/>
    <s v="male"/>
    <d v="1987-10-29T00:00:00"/>
    <s v=""/>
    <x v="2"/>
    <s v="UA Team / Team Lead"/>
    <d v="2018-09-14T00:00:00"/>
    <s v=""/>
    <s v="Marina Bobrenko"/>
    <s v=""/>
    <s v="Lithuania"/>
    <s v="Vilnius"/>
    <s v=""/>
    <n v="33"/>
    <n v="2"/>
    <x v="13"/>
    <x v="2"/>
    <n v="1"/>
    <s v=""/>
    <s v="Survey: Gallup"/>
    <x v="4"/>
    <e v="#N/A"/>
  </r>
  <r>
    <d v="2021-01-28T00:00:00"/>
    <s v="Raman Maksimovich"/>
    <s v="male"/>
    <d v="1994-12-16T00:00:00"/>
    <s v=""/>
    <x v="2"/>
    <s v="React Developer"/>
    <d v="2019-06-10T00:00:00"/>
    <s v=""/>
    <s v="Marina Bobrenko"/>
    <s v=""/>
    <s v="Lithuania"/>
    <s v="Vilnius"/>
    <s v=""/>
    <n v="26"/>
    <n v="1"/>
    <x v="0"/>
    <x v="0"/>
    <n v="1"/>
    <s v=""/>
    <s v="Survey: Gallup"/>
    <x v="0"/>
    <n v="1"/>
  </r>
  <r>
    <d v="2021-01-28T00:00:00"/>
    <s v="Raman Maksimovich"/>
    <s v="male"/>
    <d v="1994-12-16T00:00:00"/>
    <s v=""/>
    <x v="2"/>
    <s v="React Developer"/>
    <d v="2019-06-10T00:00:00"/>
    <s v=""/>
    <s v="Marina Bobrenko"/>
    <s v=""/>
    <s v="Lithuania"/>
    <s v="Vilnius"/>
    <s v=""/>
    <n v="26"/>
    <n v="1"/>
    <x v="1"/>
    <x v="0"/>
    <n v="1"/>
    <s v=""/>
    <s v="Survey: Gallup"/>
    <x v="0"/>
    <n v="1"/>
  </r>
  <r>
    <d v="2021-01-28T00:00:00"/>
    <s v="Raman Maksimovich"/>
    <s v="male"/>
    <d v="1994-12-16T00:00:00"/>
    <s v=""/>
    <x v="2"/>
    <s v="React Developer"/>
    <d v="2019-06-10T00:00:00"/>
    <s v=""/>
    <s v="Marina Bobrenko"/>
    <s v=""/>
    <s v="Lithuania"/>
    <s v="Vilnius"/>
    <s v=""/>
    <n v="26"/>
    <n v="1"/>
    <x v="2"/>
    <x v="0"/>
    <n v="1"/>
    <s v=""/>
    <s v="Survey: Gallup"/>
    <x v="1"/>
    <n v="1"/>
  </r>
  <r>
    <d v="2021-01-28T00:00:00"/>
    <s v="Raman Maksimovich"/>
    <s v="male"/>
    <d v="1994-12-16T00:00:00"/>
    <s v=""/>
    <x v="2"/>
    <s v="React Developer"/>
    <d v="2019-06-10T00:00:00"/>
    <s v=""/>
    <s v="Marina Bobrenko"/>
    <s v=""/>
    <s v="Lithuania"/>
    <s v="Vilnius"/>
    <s v=""/>
    <n v="26"/>
    <n v="1"/>
    <x v="4"/>
    <x v="0"/>
    <n v="1"/>
    <s v=""/>
    <s v="Survey: Gallup"/>
    <x v="1"/>
    <n v="1"/>
  </r>
  <r>
    <d v="2021-01-28T00:00:00"/>
    <s v="Raman Maksimovich"/>
    <s v="male"/>
    <d v="1994-12-16T00:00:00"/>
    <s v=""/>
    <x v="2"/>
    <s v="React Developer"/>
    <d v="2019-06-10T00:00:00"/>
    <s v=""/>
    <s v="Marina Bobrenko"/>
    <s v=""/>
    <s v="Lithuania"/>
    <s v="Vilnius"/>
    <s v=""/>
    <n v="26"/>
    <n v="1"/>
    <x v="11"/>
    <x v="0"/>
    <n v="1"/>
    <s v=""/>
    <s v="Survey: Gallup"/>
    <x v="3"/>
    <n v="1"/>
  </r>
  <r>
    <d v="2021-01-28T00:00:00"/>
    <s v="Raman Maksimovich"/>
    <s v="male"/>
    <d v="1994-12-16T00:00:00"/>
    <s v=""/>
    <x v="2"/>
    <s v="React Developer"/>
    <d v="2019-06-10T00:00:00"/>
    <s v=""/>
    <s v="Marina Bobrenko"/>
    <s v=""/>
    <s v="Lithuania"/>
    <s v="Vilnius"/>
    <s v=""/>
    <n v="26"/>
    <n v="1"/>
    <x v="10"/>
    <x v="0"/>
    <n v="1"/>
    <s v=""/>
    <s v="Survey: Gallup"/>
    <x v="3"/>
    <n v="1"/>
  </r>
  <r>
    <d v="2021-01-28T00:00:00"/>
    <s v="Raman Maksimovich"/>
    <s v="male"/>
    <d v="1994-12-16T00:00:00"/>
    <s v=""/>
    <x v="2"/>
    <s v="React Developer"/>
    <d v="2019-06-10T00:00:00"/>
    <s v=""/>
    <s v="Marina Bobrenko"/>
    <s v=""/>
    <s v="Lithuania"/>
    <s v="Vilnius"/>
    <s v=""/>
    <n v="26"/>
    <n v="1"/>
    <x v="9"/>
    <x v="3"/>
    <n v="0"/>
    <s v=""/>
    <s v="Survey: Gallup"/>
    <x v="2"/>
    <n v="0"/>
  </r>
  <r>
    <d v="2021-01-28T00:00:00"/>
    <s v="Raman Maksimovich"/>
    <s v="male"/>
    <d v="1994-12-16T00:00:00"/>
    <s v=""/>
    <x v="2"/>
    <s v="React Developer"/>
    <d v="2019-06-10T00:00:00"/>
    <s v=""/>
    <s v="Marina Bobrenko"/>
    <s v=""/>
    <s v="Lithuania"/>
    <s v="Vilnius"/>
    <s v=""/>
    <n v="26"/>
    <n v="1"/>
    <x v="8"/>
    <x v="0"/>
    <n v="1"/>
    <s v=""/>
    <s v="Survey: Gallup"/>
    <x v="2"/>
    <n v="1"/>
  </r>
  <r>
    <d v="2021-01-28T00:00:00"/>
    <s v="Raman Maksimovich"/>
    <s v="male"/>
    <d v="1994-12-16T00:00:00"/>
    <s v=""/>
    <x v="2"/>
    <s v="React Developer"/>
    <d v="2019-06-10T00:00:00"/>
    <s v=""/>
    <s v="Marina Bobrenko"/>
    <s v=""/>
    <s v="Lithuania"/>
    <s v="Vilnius"/>
    <s v=""/>
    <n v="26"/>
    <n v="1"/>
    <x v="7"/>
    <x v="0"/>
    <n v="1"/>
    <s v=""/>
    <s v="Survey: Gallup"/>
    <x v="2"/>
    <n v="1"/>
  </r>
  <r>
    <d v="2021-01-28T00:00:00"/>
    <s v="Raman Maksimovich"/>
    <s v="male"/>
    <d v="1994-12-16T00:00:00"/>
    <s v=""/>
    <x v="2"/>
    <s v="React Developer"/>
    <d v="2019-06-10T00:00:00"/>
    <s v=""/>
    <s v="Marina Bobrenko"/>
    <s v=""/>
    <s v="Lithuania"/>
    <s v="Vilnius"/>
    <s v=""/>
    <n v="26"/>
    <n v="1"/>
    <x v="6"/>
    <x v="0"/>
    <n v="1"/>
    <s v=""/>
    <s v="Survey: Gallup"/>
    <x v="2"/>
    <n v="1"/>
  </r>
  <r>
    <d v="2021-01-28T00:00:00"/>
    <s v="Raman Maksimovich"/>
    <s v="male"/>
    <d v="1994-12-16T00:00:00"/>
    <s v=""/>
    <x v="2"/>
    <s v="React Developer"/>
    <d v="2019-06-10T00:00:00"/>
    <s v=""/>
    <s v="Marina Bobrenko"/>
    <s v=""/>
    <s v="Lithuania"/>
    <s v="Vilnius"/>
    <s v=""/>
    <n v="26"/>
    <n v="1"/>
    <x v="5"/>
    <x v="0"/>
    <n v="1"/>
    <s v=""/>
    <s v="Survey: Gallup"/>
    <x v="1"/>
    <n v="1"/>
  </r>
  <r>
    <d v="2021-01-28T00:00:00"/>
    <s v="Raman Maksimovich"/>
    <s v="male"/>
    <d v="1994-12-16T00:00:00"/>
    <s v=""/>
    <x v="2"/>
    <s v="React Developer"/>
    <d v="2019-06-10T00:00:00"/>
    <s v=""/>
    <s v="Marina Bobrenko"/>
    <s v=""/>
    <s v="Lithuania"/>
    <s v="Vilnius"/>
    <s v=""/>
    <n v="26"/>
    <n v="1"/>
    <x v="3"/>
    <x v="0"/>
    <n v="1"/>
    <s v=""/>
    <s v="Survey: Gallup"/>
    <x v="1"/>
    <n v="1"/>
  </r>
  <r>
    <d v="2021-01-28T00:00:00"/>
    <s v="Raman Maksimovich"/>
    <s v="male"/>
    <d v="1994-12-16T00:00:00"/>
    <s v=""/>
    <x v="2"/>
    <s v="React Developer"/>
    <d v="2019-06-10T00:00:00"/>
    <s v=""/>
    <s v="Marina Bobrenko"/>
    <s v=""/>
    <s v="Lithuania"/>
    <s v="Vilnius"/>
    <s v=""/>
    <n v="26"/>
    <n v="1"/>
    <x v="13"/>
    <x v="5"/>
    <n v="0"/>
    <s v=""/>
    <s v="Survey: Gallup"/>
    <x v="4"/>
    <e v="#N/A"/>
  </r>
  <r>
    <d v="2021-01-19T00:00:00"/>
    <s v="Alexey Levkovich"/>
    <s v="male"/>
    <d v="1988-01-14T00:00:00"/>
    <s v=""/>
    <x v="2"/>
    <s v="QA Team / Team Lead"/>
    <d v="2018-01-22T00:00:00"/>
    <s v=""/>
    <s v="Marina Bobrenko"/>
    <s v=""/>
    <s v="Belarus"/>
    <s v="Minsk"/>
    <s v=""/>
    <n v="33"/>
    <n v="2"/>
    <x v="0"/>
    <x v="0"/>
    <n v="1"/>
    <s v=""/>
    <s v="Survey: Gallup"/>
    <x v="0"/>
    <n v="1"/>
  </r>
  <r>
    <d v="2021-01-19T00:00:00"/>
    <s v="Alexey Levkovich"/>
    <s v="male"/>
    <d v="1988-01-14T00:00:00"/>
    <s v=""/>
    <x v="2"/>
    <s v="QA Team / Team Lead"/>
    <d v="2018-01-22T00:00:00"/>
    <s v=""/>
    <s v="Marina Bobrenko"/>
    <s v=""/>
    <s v="Belarus"/>
    <s v="Minsk"/>
    <s v=""/>
    <n v="33"/>
    <n v="2"/>
    <x v="1"/>
    <x v="3"/>
    <n v="0"/>
    <s v=""/>
    <s v="Survey: Gallup"/>
    <x v="0"/>
    <n v="0"/>
  </r>
  <r>
    <d v="2021-01-19T00:00:00"/>
    <s v="Alexey Levkovich"/>
    <s v="male"/>
    <d v="1988-01-14T00:00:00"/>
    <s v=""/>
    <x v="2"/>
    <s v="QA Team / Team Lead"/>
    <d v="2018-01-22T00:00:00"/>
    <s v=""/>
    <s v="Marina Bobrenko"/>
    <s v=""/>
    <s v="Belarus"/>
    <s v="Minsk"/>
    <s v=""/>
    <n v="33"/>
    <n v="2"/>
    <x v="2"/>
    <x v="0"/>
    <n v="1"/>
    <s v=""/>
    <s v="Survey: Gallup"/>
    <x v="1"/>
    <n v="1"/>
  </r>
  <r>
    <d v="2021-01-19T00:00:00"/>
    <s v="Alexey Levkovich"/>
    <s v="male"/>
    <d v="1988-01-14T00:00:00"/>
    <s v=""/>
    <x v="2"/>
    <s v="QA Team / Team Lead"/>
    <d v="2018-01-22T00:00:00"/>
    <s v=""/>
    <s v="Marina Bobrenko"/>
    <s v=""/>
    <s v="Belarus"/>
    <s v="Minsk"/>
    <s v=""/>
    <n v="33"/>
    <n v="2"/>
    <x v="3"/>
    <x v="3"/>
    <n v="0"/>
    <s v=""/>
    <s v="Survey: Gallup"/>
    <x v="1"/>
    <n v="0"/>
  </r>
  <r>
    <d v="2021-01-19T00:00:00"/>
    <s v="Alexey Levkovich"/>
    <s v="male"/>
    <d v="1988-01-14T00:00:00"/>
    <s v=""/>
    <x v="2"/>
    <s v="QA Team / Team Lead"/>
    <d v="2018-01-22T00:00:00"/>
    <s v=""/>
    <s v="Marina Bobrenko"/>
    <s v=""/>
    <s v="Belarus"/>
    <s v="Minsk"/>
    <s v=""/>
    <n v="33"/>
    <n v="2"/>
    <x v="4"/>
    <x v="3"/>
    <n v="0"/>
    <s v=""/>
    <s v="Survey: Gallup"/>
    <x v="1"/>
    <n v="0"/>
  </r>
  <r>
    <d v="2021-01-19T00:00:00"/>
    <s v="Alexey Levkovich"/>
    <s v="male"/>
    <d v="1988-01-14T00:00:00"/>
    <s v=""/>
    <x v="2"/>
    <s v="QA Team / Team Lead"/>
    <d v="2018-01-22T00:00:00"/>
    <s v=""/>
    <s v="Marina Bobrenko"/>
    <s v=""/>
    <s v="Belarus"/>
    <s v="Minsk"/>
    <s v=""/>
    <n v="33"/>
    <n v="2"/>
    <x v="5"/>
    <x v="3"/>
    <n v="0"/>
    <s v=""/>
    <s v="Survey: Gallup"/>
    <x v="1"/>
    <n v="0"/>
  </r>
  <r>
    <d v="2021-01-19T00:00:00"/>
    <s v="Alexey Levkovich"/>
    <s v="male"/>
    <d v="1988-01-14T00:00:00"/>
    <s v=""/>
    <x v="2"/>
    <s v="QA Team / Team Lead"/>
    <d v="2018-01-22T00:00:00"/>
    <s v=""/>
    <s v="Marina Bobrenko"/>
    <s v=""/>
    <s v="Belarus"/>
    <s v="Minsk"/>
    <s v=""/>
    <n v="33"/>
    <n v="2"/>
    <x v="6"/>
    <x v="3"/>
    <n v="0"/>
    <s v=""/>
    <s v="Survey: Gallup"/>
    <x v="2"/>
    <n v="0"/>
  </r>
  <r>
    <d v="2021-01-19T00:00:00"/>
    <s v="Alexey Levkovich"/>
    <s v="male"/>
    <d v="1988-01-14T00:00:00"/>
    <s v=""/>
    <x v="2"/>
    <s v="QA Team / Team Lead"/>
    <d v="2018-01-22T00:00:00"/>
    <s v=""/>
    <s v="Marina Bobrenko"/>
    <s v=""/>
    <s v="Belarus"/>
    <s v="Minsk"/>
    <s v=""/>
    <n v="33"/>
    <n v="2"/>
    <x v="7"/>
    <x v="3"/>
    <n v="0"/>
    <s v=""/>
    <s v="Survey: Gallup"/>
    <x v="2"/>
    <n v="0"/>
  </r>
  <r>
    <d v="2021-01-19T00:00:00"/>
    <s v="Alexey Levkovich"/>
    <s v="male"/>
    <d v="1988-01-14T00:00:00"/>
    <s v=""/>
    <x v="2"/>
    <s v="QA Team / Team Lead"/>
    <d v="2018-01-22T00:00:00"/>
    <s v=""/>
    <s v="Marina Bobrenko"/>
    <s v=""/>
    <s v="Belarus"/>
    <s v="Minsk"/>
    <s v=""/>
    <n v="33"/>
    <n v="2"/>
    <x v="8"/>
    <x v="0"/>
    <n v="1"/>
    <s v=""/>
    <s v="Survey: Gallup"/>
    <x v="2"/>
    <n v="1"/>
  </r>
  <r>
    <d v="2021-01-19T00:00:00"/>
    <s v="Alexey Levkovich"/>
    <s v="male"/>
    <d v="1988-01-14T00:00:00"/>
    <s v=""/>
    <x v="2"/>
    <s v="QA Team / Team Lead"/>
    <d v="2018-01-22T00:00:00"/>
    <s v=""/>
    <s v="Marina Bobrenko"/>
    <s v=""/>
    <s v="Belarus"/>
    <s v="Minsk"/>
    <s v=""/>
    <n v="33"/>
    <n v="2"/>
    <x v="9"/>
    <x v="3"/>
    <n v="0"/>
    <s v=""/>
    <s v="Survey: Gallup"/>
    <x v="2"/>
    <n v="0"/>
  </r>
  <r>
    <d v="2021-01-19T00:00:00"/>
    <s v="Alexey Levkovich"/>
    <s v="male"/>
    <d v="1988-01-14T00:00:00"/>
    <s v=""/>
    <x v="2"/>
    <s v="QA Team / Team Lead"/>
    <d v="2018-01-22T00:00:00"/>
    <s v=""/>
    <s v="Marina Bobrenko"/>
    <s v=""/>
    <s v="Belarus"/>
    <s v="Minsk"/>
    <s v=""/>
    <n v="33"/>
    <n v="2"/>
    <x v="10"/>
    <x v="3"/>
    <n v="0"/>
    <s v=""/>
    <s v="Survey: Gallup"/>
    <x v="3"/>
    <n v="0"/>
  </r>
  <r>
    <d v="2021-01-19T00:00:00"/>
    <s v="Alexey Levkovich"/>
    <s v="male"/>
    <d v="1988-01-14T00:00:00"/>
    <s v=""/>
    <x v="2"/>
    <s v="QA Team / Team Lead"/>
    <d v="2018-01-22T00:00:00"/>
    <s v=""/>
    <s v="Marina Bobrenko"/>
    <s v=""/>
    <s v="Belarus"/>
    <s v="Minsk"/>
    <s v=""/>
    <n v="33"/>
    <n v="2"/>
    <x v="11"/>
    <x v="3"/>
    <n v="0"/>
    <s v=""/>
    <s v="Survey: Gallup"/>
    <x v="3"/>
    <n v="0"/>
  </r>
  <r>
    <d v="2021-01-19T00:00:00"/>
    <s v="Alexey Levkovich"/>
    <s v="male"/>
    <d v="1988-01-14T00:00:00"/>
    <s v=""/>
    <x v="2"/>
    <s v="QA Team / Team Lead"/>
    <d v="2018-01-22T00:00:00"/>
    <s v=""/>
    <s v="Marina Bobrenko"/>
    <s v=""/>
    <s v="Belarus"/>
    <s v="Minsk"/>
    <s v=""/>
    <n v="33"/>
    <n v="2"/>
    <x v="12"/>
    <x v="1"/>
    <s v=""/>
    <s v="Все просто, не хватает времени, рук, ресурсов чтобы все успевать, у нас в компании все надо вчера,  строим кучу процессов и бюрократизируем. Никто не смотрит причины, а только факты что плохо или хорошо."/>
    <s v="Survey: Gallup"/>
    <x v="4"/>
    <e v="#N/A"/>
  </r>
  <r>
    <d v="2021-01-19T00:00:00"/>
    <s v="Alexey Levkovich"/>
    <s v="male"/>
    <d v="1988-01-14T00:00:00"/>
    <s v=""/>
    <x v="2"/>
    <s v="QA Team / Team Lead"/>
    <d v="2018-01-22T00:00:00"/>
    <s v=""/>
    <s v="Marina Bobrenko"/>
    <s v=""/>
    <s v="Belarus"/>
    <s v="Minsk"/>
    <s v=""/>
    <n v="33"/>
    <n v="2"/>
    <x v="13"/>
    <x v="7"/>
    <n v="-1"/>
    <s v=""/>
    <s v="Survey: Gallup"/>
    <x v="4"/>
    <e v="#N/A"/>
  </r>
  <r>
    <d v="2021-01-19T00:00:00"/>
    <s v="Alexey Levkovich"/>
    <s v="male"/>
    <d v="1988-01-14T00:00:00"/>
    <s v=""/>
    <x v="2"/>
    <s v="QA Team / Team Lead"/>
    <d v="2018-01-22T00:00:00"/>
    <s v=""/>
    <s v="Marina Bobrenko"/>
    <s v=""/>
    <s v="Belarus"/>
    <s v="Minsk"/>
    <s v=""/>
    <n v="33"/>
    <n v="2"/>
    <x v="14"/>
    <x v="1"/>
    <s v=""/>
    <s v="атмосфера,  это сложно рассказать по пунктам,  это просто ощущения,  вероятно, источник первопричины это не было заложено изначально в начале компании"/>
    <s v="Survey: Gallup"/>
    <x v="4"/>
    <e v="#N/A"/>
  </r>
  <r>
    <d v="2021-01-22T00:00:00"/>
    <s v="Vladislav Shmakov"/>
    <s v="male"/>
    <d v="1996-10-15T00:00:00"/>
    <s v=""/>
    <x v="2"/>
    <s v="QA Engineer"/>
    <d v="2019-04-23T00:00:00"/>
    <s v=""/>
    <s v="Marina Bobrenko"/>
    <s v=""/>
    <s v="Belarus"/>
    <s v="Minsk"/>
    <s v=""/>
    <n v="24"/>
    <n v="1"/>
    <x v="0"/>
    <x v="0"/>
    <n v="1"/>
    <s v=""/>
    <s v="Survey: Gallup"/>
    <x v="0"/>
    <n v="1"/>
  </r>
  <r>
    <d v="2021-01-22T00:00:00"/>
    <s v="Vladislav Shmakov"/>
    <s v="male"/>
    <d v="1996-10-15T00:00:00"/>
    <s v=""/>
    <x v="2"/>
    <s v="QA Engineer"/>
    <d v="2019-04-23T00:00:00"/>
    <s v=""/>
    <s v="Marina Bobrenko"/>
    <s v=""/>
    <s v="Belarus"/>
    <s v="Minsk"/>
    <s v=""/>
    <n v="24"/>
    <n v="1"/>
    <x v="1"/>
    <x v="0"/>
    <n v="1"/>
    <s v=""/>
    <s v="Survey: Gallup"/>
    <x v="0"/>
    <n v="1"/>
  </r>
  <r>
    <d v="2021-01-22T00:00:00"/>
    <s v="Vladislav Shmakov"/>
    <s v="male"/>
    <d v="1996-10-15T00:00:00"/>
    <s v=""/>
    <x v="2"/>
    <s v="QA Engineer"/>
    <d v="2019-04-23T00:00:00"/>
    <s v=""/>
    <s v="Marina Bobrenko"/>
    <s v=""/>
    <s v="Belarus"/>
    <s v="Minsk"/>
    <s v=""/>
    <n v="24"/>
    <n v="1"/>
    <x v="2"/>
    <x v="0"/>
    <n v="1"/>
    <s v=""/>
    <s v="Survey: Gallup"/>
    <x v="1"/>
    <n v="1"/>
  </r>
  <r>
    <d v="2021-01-22T00:00:00"/>
    <s v="Vladislav Shmakov"/>
    <s v="male"/>
    <d v="1996-10-15T00:00:00"/>
    <s v=""/>
    <x v="2"/>
    <s v="QA Engineer"/>
    <d v="2019-04-23T00:00:00"/>
    <s v=""/>
    <s v="Marina Bobrenko"/>
    <s v=""/>
    <s v="Belarus"/>
    <s v="Minsk"/>
    <s v=""/>
    <n v="24"/>
    <n v="1"/>
    <x v="3"/>
    <x v="0"/>
    <n v="1"/>
    <s v=""/>
    <s v="Survey: Gallup"/>
    <x v="1"/>
    <n v="1"/>
  </r>
  <r>
    <d v="2021-01-22T00:00:00"/>
    <s v="Vladislav Shmakov"/>
    <s v="male"/>
    <d v="1996-10-15T00:00:00"/>
    <s v=""/>
    <x v="2"/>
    <s v="QA Engineer"/>
    <d v="2019-04-23T00:00:00"/>
    <s v=""/>
    <s v="Marina Bobrenko"/>
    <s v=""/>
    <s v="Belarus"/>
    <s v="Minsk"/>
    <s v=""/>
    <n v="24"/>
    <n v="1"/>
    <x v="4"/>
    <x v="0"/>
    <n v="1"/>
    <s v=""/>
    <s v="Survey: Gallup"/>
    <x v="1"/>
    <n v="1"/>
  </r>
  <r>
    <d v="2021-01-22T00:00:00"/>
    <s v="Vladislav Shmakov"/>
    <s v="male"/>
    <d v="1996-10-15T00:00:00"/>
    <s v=""/>
    <x v="2"/>
    <s v="QA Engineer"/>
    <d v="2019-04-23T00:00:00"/>
    <s v=""/>
    <s v="Marina Bobrenko"/>
    <s v=""/>
    <s v="Belarus"/>
    <s v="Minsk"/>
    <s v=""/>
    <n v="24"/>
    <n v="1"/>
    <x v="5"/>
    <x v="0"/>
    <n v="1"/>
    <s v=""/>
    <s v="Survey: Gallup"/>
    <x v="1"/>
    <n v="1"/>
  </r>
  <r>
    <d v="2021-01-22T00:00:00"/>
    <s v="Vladislav Shmakov"/>
    <s v="male"/>
    <d v="1996-10-15T00:00:00"/>
    <s v=""/>
    <x v="2"/>
    <s v="QA Engineer"/>
    <d v="2019-04-23T00:00:00"/>
    <s v=""/>
    <s v="Marina Bobrenko"/>
    <s v=""/>
    <s v="Belarus"/>
    <s v="Minsk"/>
    <s v=""/>
    <n v="24"/>
    <n v="1"/>
    <x v="6"/>
    <x v="0"/>
    <n v="1"/>
    <s v=""/>
    <s v="Survey: Gallup"/>
    <x v="2"/>
    <n v="1"/>
  </r>
  <r>
    <d v="2021-01-22T00:00:00"/>
    <s v="Vladislav Shmakov"/>
    <s v="male"/>
    <d v="1996-10-15T00:00:00"/>
    <s v=""/>
    <x v="2"/>
    <s v="QA Engineer"/>
    <d v="2019-04-23T00:00:00"/>
    <s v=""/>
    <s v="Marina Bobrenko"/>
    <s v=""/>
    <s v="Belarus"/>
    <s v="Minsk"/>
    <s v=""/>
    <n v="24"/>
    <n v="1"/>
    <x v="7"/>
    <x v="0"/>
    <n v="1"/>
    <s v=""/>
    <s v="Survey: Gallup"/>
    <x v="2"/>
    <n v="1"/>
  </r>
  <r>
    <d v="2021-01-22T00:00:00"/>
    <s v="Vladislav Shmakov"/>
    <s v="male"/>
    <d v="1996-10-15T00:00:00"/>
    <s v=""/>
    <x v="2"/>
    <s v="QA Engineer"/>
    <d v="2019-04-23T00:00:00"/>
    <s v=""/>
    <s v="Marina Bobrenko"/>
    <s v=""/>
    <s v="Belarus"/>
    <s v="Minsk"/>
    <s v=""/>
    <n v="24"/>
    <n v="1"/>
    <x v="8"/>
    <x v="0"/>
    <n v="1"/>
    <s v=""/>
    <s v="Survey: Gallup"/>
    <x v="2"/>
    <n v="1"/>
  </r>
  <r>
    <d v="2021-01-22T00:00:00"/>
    <s v="Vladislav Shmakov"/>
    <s v="male"/>
    <d v="1996-10-15T00:00:00"/>
    <s v=""/>
    <x v="2"/>
    <s v="QA Engineer"/>
    <d v="2019-04-23T00:00:00"/>
    <s v=""/>
    <s v="Marina Bobrenko"/>
    <s v=""/>
    <s v="Belarus"/>
    <s v="Minsk"/>
    <s v=""/>
    <n v="24"/>
    <n v="1"/>
    <x v="9"/>
    <x v="3"/>
    <n v="0"/>
    <s v=""/>
    <s v="Survey: Gallup"/>
    <x v="2"/>
    <n v="0"/>
  </r>
  <r>
    <d v="2021-01-22T00:00:00"/>
    <s v="Vladislav Shmakov"/>
    <s v="male"/>
    <d v="1996-10-15T00:00:00"/>
    <s v=""/>
    <x v="2"/>
    <s v="QA Engineer"/>
    <d v="2019-04-23T00:00:00"/>
    <s v=""/>
    <s v="Marina Bobrenko"/>
    <s v=""/>
    <s v="Belarus"/>
    <s v="Minsk"/>
    <s v=""/>
    <n v="24"/>
    <n v="1"/>
    <x v="10"/>
    <x v="0"/>
    <n v="1"/>
    <s v=""/>
    <s v="Survey: Gallup"/>
    <x v="3"/>
    <n v="1"/>
  </r>
  <r>
    <d v="2021-01-22T00:00:00"/>
    <s v="Vladislav Shmakov"/>
    <s v="male"/>
    <d v="1996-10-15T00:00:00"/>
    <s v=""/>
    <x v="2"/>
    <s v="QA Engineer"/>
    <d v="2019-04-23T00:00:00"/>
    <s v=""/>
    <s v="Marina Bobrenko"/>
    <s v=""/>
    <s v="Belarus"/>
    <s v="Minsk"/>
    <s v=""/>
    <n v="24"/>
    <n v="1"/>
    <x v="11"/>
    <x v="0"/>
    <n v="1"/>
    <s v=""/>
    <s v="Survey: Gallup"/>
    <x v="3"/>
    <n v="1"/>
  </r>
  <r>
    <d v="2021-01-22T00:00:00"/>
    <s v="Vladislav Shmakov"/>
    <s v="male"/>
    <d v="1996-10-15T00:00:00"/>
    <s v=""/>
    <x v="2"/>
    <s v="QA Engineer"/>
    <d v="2019-04-23T00:00:00"/>
    <s v=""/>
    <s v="Marina Bobrenko"/>
    <s v=""/>
    <s v="Belarus"/>
    <s v="Minsk"/>
    <s v=""/>
    <n v="24"/>
    <n v="1"/>
    <x v="13"/>
    <x v="4"/>
    <n v="1"/>
    <s v=""/>
    <s v="Survey: Gallup"/>
    <x v="4"/>
    <e v="#N/A"/>
  </r>
  <r>
    <d v="2021-01-18T00:00:00"/>
    <s v="Vladislav Grib"/>
    <s v="male"/>
    <d v="1995-09-19T00:00:00"/>
    <s v="single"/>
    <x v="2"/>
    <s v="QA Engineer"/>
    <d v="2019-11-13T00:00:00"/>
    <s v=""/>
    <s v="Marina Bobrenko"/>
    <s v="full-time"/>
    <s v="Belarus"/>
    <s v="Minsk"/>
    <s v=""/>
    <n v="25"/>
    <n v="1"/>
    <x v="0"/>
    <x v="0"/>
    <n v="1"/>
    <s v=""/>
    <s v="Survey: Gallup"/>
    <x v="0"/>
    <n v="1"/>
  </r>
  <r>
    <d v="2021-01-18T00:00:00"/>
    <s v="Vladislav Grib"/>
    <s v="male"/>
    <d v="1995-09-19T00:00:00"/>
    <s v="single"/>
    <x v="2"/>
    <s v="QA Engineer"/>
    <d v="2019-11-13T00:00:00"/>
    <s v=""/>
    <s v="Marina Bobrenko"/>
    <s v="full-time"/>
    <s v="Belarus"/>
    <s v="Minsk"/>
    <s v=""/>
    <n v="25"/>
    <n v="1"/>
    <x v="1"/>
    <x v="3"/>
    <n v="0"/>
    <s v=""/>
    <s v="Survey: Gallup"/>
    <x v="0"/>
    <n v="0"/>
  </r>
  <r>
    <d v="2021-01-18T00:00:00"/>
    <s v="Vladislav Grib"/>
    <s v="male"/>
    <d v="1995-09-19T00:00:00"/>
    <s v="single"/>
    <x v="2"/>
    <s v="QA Engineer"/>
    <d v="2019-11-13T00:00:00"/>
    <s v=""/>
    <s v="Marina Bobrenko"/>
    <s v="full-time"/>
    <s v="Belarus"/>
    <s v="Minsk"/>
    <s v=""/>
    <n v="25"/>
    <n v="1"/>
    <x v="2"/>
    <x v="3"/>
    <n v="0"/>
    <s v=""/>
    <s v="Survey: Gallup"/>
    <x v="1"/>
    <n v="0"/>
  </r>
  <r>
    <d v="2021-01-18T00:00:00"/>
    <s v="Vladislav Grib"/>
    <s v="male"/>
    <d v="1995-09-19T00:00:00"/>
    <s v="single"/>
    <x v="2"/>
    <s v="QA Engineer"/>
    <d v="2019-11-13T00:00:00"/>
    <s v=""/>
    <s v="Marina Bobrenko"/>
    <s v="full-time"/>
    <s v="Belarus"/>
    <s v="Minsk"/>
    <s v=""/>
    <n v="25"/>
    <n v="1"/>
    <x v="3"/>
    <x v="0"/>
    <n v="1"/>
    <s v=""/>
    <s v="Survey: Gallup"/>
    <x v="1"/>
    <n v="1"/>
  </r>
  <r>
    <d v="2021-01-18T00:00:00"/>
    <s v="Vladislav Grib"/>
    <s v="male"/>
    <d v="1995-09-19T00:00:00"/>
    <s v="single"/>
    <x v="2"/>
    <s v="QA Engineer"/>
    <d v="2019-11-13T00:00:00"/>
    <s v=""/>
    <s v="Marina Bobrenko"/>
    <s v="full-time"/>
    <s v="Belarus"/>
    <s v="Minsk"/>
    <s v=""/>
    <n v="25"/>
    <n v="1"/>
    <x v="4"/>
    <x v="0"/>
    <n v="1"/>
    <s v=""/>
    <s v="Survey: Gallup"/>
    <x v="1"/>
    <n v="1"/>
  </r>
  <r>
    <d v="2021-01-18T00:00:00"/>
    <s v="Vladislav Grib"/>
    <s v="male"/>
    <d v="1995-09-19T00:00:00"/>
    <s v="single"/>
    <x v="2"/>
    <s v="QA Engineer"/>
    <d v="2019-11-13T00:00:00"/>
    <s v=""/>
    <s v="Marina Bobrenko"/>
    <s v="full-time"/>
    <s v="Belarus"/>
    <s v="Minsk"/>
    <s v=""/>
    <n v="25"/>
    <n v="1"/>
    <x v="5"/>
    <x v="0"/>
    <n v="1"/>
    <s v=""/>
    <s v="Survey: Gallup"/>
    <x v="1"/>
    <n v="1"/>
  </r>
  <r>
    <d v="2021-01-18T00:00:00"/>
    <s v="Vladislav Grib"/>
    <s v="male"/>
    <d v="1995-09-19T00:00:00"/>
    <s v="single"/>
    <x v="2"/>
    <s v="QA Engineer"/>
    <d v="2019-11-13T00:00:00"/>
    <s v=""/>
    <s v="Marina Bobrenko"/>
    <s v="full-time"/>
    <s v="Belarus"/>
    <s v="Minsk"/>
    <s v=""/>
    <n v="25"/>
    <n v="1"/>
    <x v="6"/>
    <x v="0"/>
    <n v="1"/>
    <s v=""/>
    <s v="Survey: Gallup"/>
    <x v="2"/>
    <n v="1"/>
  </r>
  <r>
    <d v="2021-01-18T00:00:00"/>
    <s v="Vladislav Grib"/>
    <s v="male"/>
    <d v="1995-09-19T00:00:00"/>
    <s v="single"/>
    <x v="2"/>
    <s v="QA Engineer"/>
    <d v="2019-11-13T00:00:00"/>
    <s v=""/>
    <s v="Marina Bobrenko"/>
    <s v="full-time"/>
    <s v="Belarus"/>
    <s v="Minsk"/>
    <s v=""/>
    <n v="25"/>
    <n v="1"/>
    <x v="7"/>
    <x v="0"/>
    <n v="1"/>
    <s v=""/>
    <s v="Survey: Gallup"/>
    <x v="2"/>
    <n v="1"/>
  </r>
  <r>
    <d v="2021-01-18T00:00:00"/>
    <s v="Vladislav Grib"/>
    <s v="male"/>
    <d v="1995-09-19T00:00:00"/>
    <s v="single"/>
    <x v="2"/>
    <s v="QA Engineer"/>
    <d v="2019-11-13T00:00:00"/>
    <s v=""/>
    <s v="Marina Bobrenko"/>
    <s v="full-time"/>
    <s v="Belarus"/>
    <s v="Minsk"/>
    <s v=""/>
    <n v="25"/>
    <n v="1"/>
    <x v="8"/>
    <x v="0"/>
    <n v="1"/>
    <s v=""/>
    <s v="Survey: Gallup"/>
    <x v="2"/>
    <n v="1"/>
  </r>
  <r>
    <d v="2021-01-18T00:00:00"/>
    <s v="Vladislav Grib"/>
    <s v="male"/>
    <d v="1995-09-19T00:00:00"/>
    <s v="single"/>
    <x v="2"/>
    <s v="QA Engineer"/>
    <d v="2019-11-13T00:00:00"/>
    <s v=""/>
    <s v="Marina Bobrenko"/>
    <s v="full-time"/>
    <s v="Belarus"/>
    <s v="Minsk"/>
    <s v=""/>
    <n v="25"/>
    <n v="1"/>
    <x v="9"/>
    <x v="0"/>
    <n v="1"/>
    <s v=""/>
    <s v="Survey: Gallup"/>
    <x v="2"/>
    <n v="1"/>
  </r>
  <r>
    <d v="2021-01-18T00:00:00"/>
    <s v="Vladislav Grib"/>
    <s v="male"/>
    <d v="1995-09-19T00:00:00"/>
    <s v="single"/>
    <x v="2"/>
    <s v="QA Engineer"/>
    <d v="2019-11-13T00:00:00"/>
    <s v=""/>
    <s v="Marina Bobrenko"/>
    <s v="full-time"/>
    <s v="Belarus"/>
    <s v="Minsk"/>
    <s v=""/>
    <n v="25"/>
    <n v="1"/>
    <x v="10"/>
    <x v="0"/>
    <n v="1"/>
    <s v=""/>
    <s v="Survey: Gallup"/>
    <x v="3"/>
    <n v="1"/>
  </r>
  <r>
    <d v="2021-01-18T00:00:00"/>
    <s v="Vladislav Grib"/>
    <s v="male"/>
    <d v="1995-09-19T00:00:00"/>
    <s v="single"/>
    <x v="2"/>
    <s v="QA Engineer"/>
    <d v="2019-11-13T00:00:00"/>
    <s v=""/>
    <s v="Marina Bobrenko"/>
    <s v="full-time"/>
    <s v="Belarus"/>
    <s v="Minsk"/>
    <s v=""/>
    <n v="25"/>
    <n v="1"/>
    <x v="11"/>
    <x v="0"/>
    <n v="1"/>
    <s v=""/>
    <s v="Survey: Gallup"/>
    <x v="3"/>
    <n v="1"/>
  </r>
  <r>
    <d v="2021-01-18T00:00:00"/>
    <s v="Vladislav Grib"/>
    <s v="male"/>
    <d v="1995-09-19T00:00:00"/>
    <s v="single"/>
    <x v="2"/>
    <s v="QA Engineer"/>
    <d v="2019-11-13T00:00:00"/>
    <s v=""/>
    <s v="Marina Bobrenko"/>
    <s v="full-time"/>
    <s v="Belarus"/>
    <s v="Minsk"/>
    <s v=""/>
    <n v="25"/>
    <n v="1"/>
    <x v="12"/>
    <x v="1"/>
    <s v=""/>
    <s v="Более сложные задачи и стимулирование профессионального роста."/>
    <s v="Survey: Gallup"/>
    <x v="4"/>
    <e v="#N/A"/>
  </r>
  <r>
    <d v="2021-01-18T00:00:00"/>
    <s v="Vladislav Grib"/>
    <s v="male"/>
    <d v="1995-09-19T00:00:00"/>
    <s v="single"/>
    <x v="2"/>
    <s v="QA Engineer"/>
    <d v="2019-11-13T00:00:00"/>
    <s v=""/>
    <s v="Marina Bobrenko"/>
    <s v="full-time"/>
    <s v="Belarus"/>
    <s v="Minsk"/>
    <s v=""/>
    <n v="25"/>
    <n v="1"/>
    <x v="13"/>
    <x v="4"/>
    <n v="1"/>
    <s v=""/>
    <s v="Survey: Gallup"/>
    <x v="4"/>
    <e v="#N/A"/>
  </r>
  <r>
    <d v="2021-01-18T00:00:00"/>
    <s v="Vladislav Grib"/>
    <s v="male"/>
    <d v="1995-09-19T00:00:00"/>
    <s v="single"/>
    <x v="2"/>
    <s v="QA Engineer"/>
    <d v="2019-11-13T00:00:00"/>
    <s v=""/>
    <s v="Marina Bobrenko"/>
    <s v="full-time"/>
    <s v="Belarus"/>
    <s v="Minsk"/>
    <s v=""/>
    <n v="25"/>
    <n v="1"/>
    <x v="14"/>
    <x v="1"/>
    <s v=""/>
    <s v="1. Оплата обучающих курсов_x000a_2. Медицинская страховка"/>
    <s v="Survey: Gallup"/>
    <x v="4"/>
    <e v="#N/A"/>
  </r>
  <r>
    <d v="2021-01-18T00:00:00"/>
    <s v="Ihar Kosau"/>
    <s v="male"/>
    <d v="1994-04-20T00:00:00"/>
    <s v=""/>
    <x v="2"/>
    <s v="QA Engineer"/>
    <d v="2020-04-20T00:00:00"/>
    <s v=""/>
    <s v="Marina Bobrenko"/>
    <s v=""/>
    <s v="Belarus"/>
    <s v="Minsk"/>
    <s v=""/>
    <n v="26"/>
    <n v="0"/>
    <x v="0"/>
    <x v="0"/>
    <n v="1"/>
    <s v=""/>
    <s v="Survey: Gallup"/>
    <x v="0"/>
    <n v="1"/>
  </r>
  <r>
    <d v="2021-01-18T00:00:00"/>
    <s v="Ihar Kosau"/>
    <s v="male"/>
    <d v="1994-04-20T00:00:00"/>
    <s v=""/>
    <x v="2"/>
    <s v="QA Engineer"/>
    <d v="2020-04-20T00:00:00"/>
    <s v=""/>
    <s v="Marina Bobrenko"/>
    <s v=""/>
    <s v="Belarus"/>
    <s v="Minsk"/>
    <s v=""/>
    <n v="26"/>
    <n v="0"/>
    <x v="1"/>
    <x v="3"/>
    <n v="0"/>
    <s v=""/>
    <s v="Survey: Gallup"/>
    <x v="0"/>
    <n v="0"/>
  </r>
  <r>
    <d v="2021-01-18T00:00:00"/>
    <s v="Ihar Kosau"/>
    <s v="male"/>
    <d v="1994-04-20T00:00:00"/>
    <s v=""/>
    <x v="2"/>
    <s v="QA Engineer"/>
    <d v="2020-04-20T00:00:00"/>
    <s v=""/>
    <s v="Marina Bobrenko"/>
    <s v=""/>
    <s v="Belarus"/>
    <s v="Minsk"/>
    <s v=""/>
    <n v="26"/>
    <n v="0"/>
    <x v="2"/>
    <x v="3"/>
    <n v="0"/>
    <s v=""/>
    <s v="Survey: Gallup"/>
    <x v="1"/>
    <n v="0"/>
  </r>
  <r>
    <d v="2021-01-18T00:00:00"/>
    <s v="Ihar Kosau"/>
    <s v="male"/>
    <d v="1994-04-20T00:00:00"/>
    <s v=""/>
    <x v="2"/>
    <s v="QA Engineer"/>
    <d v="2020-04-20T00:00:00"/>
    <s v=""/>
    <s v="Marina Bobrenko"/>
    <s v=""/>
    <s v="Belarus"/>
    <s v="Minsk"/>
    <s v=""/>
    <n v="26"/>
    <n v="0"/>
    <x v="3"/>
    <x v="3"/>
    <n v="0"/>
    <s v=""/>
    <s v="Survey: Gallup"/>
    <x v="1"/>
    <n v="0"/>
  </r>
  <r>
    <d v="2021-01-18T00:00:00"/>
    <s v="Ihar Kosau"/>
    <s v="male"/>
    <d v="1994-04-20T00:00:00"/>
    <s v=""/>
    <x v="2"/>
    <s v="QA Engineer"/>
    <d v="2020-04-20T00:00:00"/>
    <s v=""/>
    <s v="Marina Bobrenko"/>
    <s v=""/>
    <s v="Belarus"/>
    <s v="Minsk"/>
    <s v=""/>
    <n v="26"/>
    <n v="0"/>
    <x v="4"/>
    <x v="0"/>
    <n v="1"/>
    <s v=""/>
    <s v="Survey: Gallup"/>
    <x v="1"/>
    <n v="1"/>
  </r>
  <r>
    <d v="2021-01-18T00:00:00"/>
    <s v="Ihar Kosau"/>
    <s v="male"/>
    <d v="1994-04-20T00:00:00"/>
    <s v=""/>
    <x v="2"/>
    <s v="QA Engineer"/>
    <d v="2020-04-20T00:00:00"/>
    <s v=""/>
    <s v="Marina Bobrenko"/>
    <s v=""/>
    <s v="Belarus"/>
    <s v="Minsk"/>
    <s v=""/>
    <n v="26"/>
    <n v="0"/>
    <x v="5"/>
    <x v="3"/>
    <n v="0"/>
    <s v=""/>
    <s v="Survey: Gallup"/>
    <x v="1"/>
    <n v="0"/>
  </r>
  <r>
    <d v="2021-01-18T00:00:00"/>
    <s v="Ihar Kosau"/>
    <s v="male"/>
    <d v="1994-04-20T00:00:00"/>
    <s v=""/>
    <x v="2"/>
    <s v="QA Engineer"/>
    <d v="2020-04-20T00:00:00"/>
    <s v=""/>
    <s v="Marina Bobrenko"/>
    <s v=""/>
    <s v="Belarus"/>
    <s v="Minsk"/>
    <s v=""/>
    <n v="26"/>
    <n v="0"/>
    <x v="6"/>
    <x v="0"/>
    <n v="1"/>
    <s v=""/>
    <s v="Survey: Gallup"/>
    <x v="2"/>
    <n v="1"/>
  </r>
  <r>
    <d v="2021-01-18T00:00:00"/>
    <s v="Ihar Kosau"/>
    <s v="male"/>
    <d v="1994-04-20T00:00:00"/>
    <s v=""/>
    <x v="2"/>
    <s v="QA Engineer"/>
    <d v="2020-04-20T00:00:00"/>
    <s v=""/>
    <s v="Marina Bobrenko"/>
    <s v=""/>
    <s v="Belarus"/>
    <s v="Minsk"/>
    <s v=""/>
    <n v="26"/>
    <n v="0"/>
    <x v="7"/>
    <x v="3"/>
    <n v="0"/>
    <s v=""/>
    <s v="Survey: Gallup"/>
    <x v="2"/>
    <n v="0"/>
  </r>
  <r>
    <d v="2021-01-18T00:00:00"/>
    <s v="Ihar Kosau"/>
    <s v="male"/>
    <d v="1994-04-20T00:00:00"/>
    <s v=""/>
    <x v="2"/>
    <s v="QA Engineer"/>
    <d v="2020-04-20T00:00:00"/>
    <s v=""/>
    <s v="Marina Bobrenko"/>
    <s v=""/>
    <s v="Belarus"/>
    <s v="Minsk"/>
    <s v=""/>
    <n v="26"/>
    <n v="0"/>
    <x v="8"/>
    <x v="0"/>
    <n v="1"/>
    <s v=""/>
    <s v="Survey: Gallup"/>
    <x v="2"/>
    <n v="1"/>
  </r>
  <r>
    <d v="2021-01-18T00:00:00"/>
    <s v="Ihar Kosau"/>
    <s v="male"/>
    <d v="1994-04-20T00:00:00"/>
    <s v=""/>
    <x v="2"/>
    <s v="QA Engineer"/>
    <d v="2020-04-20T00:00:00"/>
    <s v=""/>
    <s v="Marina Bobrenko"/>
    <s v=""/>
    <s v="Belarus"/>
    <s v="Minsk"/>
    <s v=""/>
    <n v="26"/>
    <n v="0"/>
    <x v="9"/>
    <x v="3"/>
    <n v="0"/>
    <s v=""/>
    <s v="Survey: Gallup"/>
    <x v="2"/>
    <n v="0"/>
  </r>
  <r>
    <d v="2021-01-18T00:00:00"/>
    <s v="Ihar Kosau"/>
    <s v="male"/>
    <d v="1994-04-20T00:00:00"/>
    <s v=""/>
    <x v="2"/>
    <s v="QA Engineer"/>
    <d v="2020-04-20T00:00:00"/>
    <s v=""/>
    <s v="Marina Bobrenko"/>
    <s v=""/>
    <s v="Belarus"/>
    <s v="Minsk"/>
    <s v=""/>
    <n v="26"/>
    <n v="0"/>
    <x v="10"/>
    <x v="0"/>
    <n v="1"/>
    <s v=""/>
    <s v="Survey: Gallup"/>
    <x v="3"/>
    <n v="1"/>
  </r>
  <r>
    <d v="2021-01-18T00:00:00"/>
    <s v="Ihar Kosau"/>
    <s v="male"/>
    <d v="1994-04-20T00:00:00"/>
    <s v=""/>
    <x v="2"/>
    <s v="QA Engineer"/>
    <d v="2020-04-20T00:00:00"/>
    <s v=""/>
    <s v="Marina Bobrenko"/>
    <s v=""/>
    <s v="Belarus"/>
    <s v="Minsk"/>
    <s v=""/>
    <n v="26"/>
    <n v="0"/>
    <x v="11"/>
    <x v="0"/>
    <n v="1"/>
    <s v=""/>
    <s v="Survey: Gallup"/>
    <x v="3"/>
    <n v="1"/>
  </r>
  <r>
    <d v="2021-01-18T00:00:00"/>
    <s v="Ihar Kosau"/>
    <s v="male"/>
    <d v="1994-04-20T00:00:00"/>
    <s v=""/>
    <x v="2"/>
    <s v="QA Engineer"/>
    <d v="2020-04-20T00:00:00"/>
    <s v=""/>
    <s v="Marina Bobrenko"/>
    <s v=""/>
    <s v="Belarus"/>
    <s v="Minsk"/>
    <s v=""/>
    <n v="26"/>
    <n v="0"/>
    <x v="13"/>
    <x v="8"/>
    <n v="-1"/>
    <s v=""/>
    <s v="Survey: Gallup"/>
    <x v="4"/>
    <e v="#N/A"/>
  </r>
  <r>
    <d v="2021-01-18T00:00:00"/>
    <s v="Ihar Kosau"/>
    <s v="male"/>
    <d v="1994-04-20T00:00:00"/>
    <s v=""/>
    <x v="2"/>
    <s v="QA Engineer"/>
    <d v="2020-04-20T00:00:00"/>
    <s v=""/>
    <s v="Marina Bobrenko"/>
    <s v=""/>
    <s v="Belarus"/>
    <s v="Minsk"/>
    <s v=""/>
    <n v="26"/>
    <n v="0"/>
    <x v="12"/>
    <x v="1"/>
    <s v=""/>
    <s v="Похвала, финансовая мотивация сотрудника, от компании - позволяют быть максимально мотивированным, что ты идешь в верном направлении, вносишь верные предложения ,которые в дальнейшем помогут команде, а так же новичкам погружаться в проект, а так же повышать вовлеченность."/>
    <s v="Survey: Gallup"/>
    <x v="4"/>
    <e v="#N/A"/>
  </r>
  <r>
    <d v="2021-01-18T00:00:00"/>
    <s v="Tatsiana Dzemina"/>
    <s v="female"/>
    <d v="1992-06-20T00:00:00"/>
    <s v=""/>
    <x v="0"/>
    <s v="Head of Technical Support"/>
    <d v="2017-09-21T00:00:00"/>
    <s v=""/>
    <s v="Tanya Grypachevskaya"/>
    <s v=""/>
    <s v="Belarus"/>
    <s v="Minsk"/>
    <s v=""/>
    <n v="28"/>
    <n v="3"/>
    <x v="0"/>
    <x v="0"/>
    <n v="1"/>
    <s v=""/>
    <s v="Survey: Gallup"/>
    <x v="0"/>
    <n v="1"/>
  </r>
  <r>
    <d v="2021-01-18T00:00:00"/>
    <s v="Tatsiana Dzemina"/>
    <s v="female"/>
    <d v="1992-06-20T00:00:00"/>
    <s v=""/>
    <x v="0"/>
    <s v="Head of Technical Support"/>
    <d v="2017-09-21T00:00:00"/>
    <s v=""/>
    <s v="Tanya Grypachevskaya"/>
    <s v=""/>
    <s v="Belarus"/>
    <s v="Minsk"/>
    <s v=""/>
    <n v="28"/>
    <n v="3"/>
    <x v="1"/>
    <x v="3"/>
    <n v="0"/>
    <s v=""/>
    <s v="Survey: Gallup"/>
    <x v="0"/>
    <n v="0"/>
  </r>
  <r>
    <d v="2021-01-18T00:00:00"/>
    <s v="Tatsiana Dzemina"/>
    <s v="female"/>
    <d v="1992-06-20T00:00:00"/>
    <s v=""/>
    <x v="0"/>
    <s v="Head of Technical Support"/>
    <d v="2017-09-21T00:00:00"/>
    <s v=""/>
    <s v="Tanya Grypachevskaya"/>
    <s v=""/>
    <s v="Belarus"/>
    <s v="Minsk"/>
    <s v=""/>
    <n v="28"/>
    <n v="3"/>
    <x v="2"/>
    <x v="0"/>
    <n v="1"/>
    <s v=""/>
    <s v="Survey: Gallup"/>
    <x v="1"/>
    <n v="1"/>
  </r>
  <r>
    <d v="2021-01-18T00:00:00"/>
    <s v="Tatsiana Dzemina"/>
    <s v="female"/>
    <d v="1992-06-20T00:00:00"/>
    <s v=""/>
    <x v="0"/>
    <s v="Head of Technical Support"/>
    <d v="2017-09-21T00:00:00"/>
    <s v=""/>
    <s v="Tanya Grypachevskaya"/>
    <s v=""/>
    <s v="Belarus"/>
    <s v="Minsk"/>
    <s v=""/>
    <n v="28"/>
    <n v="3"/>
    <x v="3"/>
    <x v="3"/>
    <n v="0"/>
    <s v=""/>
    <s v="Survey: Gallup"/>
    <x v="1"/>
    <n v="0"/>
  </r>
  <r>
    <d v="2021-01-18T00:00:00"/>
    <s v="Tatsiana Dzemina"/>
    <s v="female"/>
    <d v="1992-06-20T00:00:00"/>
    <s v=""/>
    <x v="0"/>
    <s v="Head of Technical Support"/>
    <d v="2017-09-21T00:00:00"/>
    <s v=""/>
    <s v="Tanya Grypachevskaya"/>
    <s v=""/>
    <s v="Belarus"/>
    <s v="Minsk"/>
    <s v=""/>
    <n v="28"/>
    <n v="3"/>
    <x v="4"/>
    <x v="0"/>
    <n v="1"/>
    <s v=""/>
    <s v="Survey: Gallup"/>
    <x v="1"/>
    <n v="1"/>
  </r>
  <r>
    <d v="2021-01-18T00:00:00"/>
    <s v="Tatsiana Dzemina"/>
    <s v="female"/>
    <d v="1992-06-20T00:00:00"/>
    <s v=""/>
    <x v="0"/>
    <s v="Head of Technical Support"/>
    <d v="2017-09-21T00:00:00"/>
    <s v=""/>
    <s v="Tanya Grypachevskaya"/>
    <s v=""/>
    <s v="Belarus"/>
    <s v="Minsk"/>
    <s v=""/>
    <n v="28"/>
    <n v="3"/>
    <x v="5"/>
    <x v="0"/>
    <n v="1"/>
    <s v=""/>
    <s v="Survey: Gallup"/>
    <x v="1"/>
    <n v="1"/>
  </r>
  <r>
    <d v="2021-01-18T00:00:00"/>
    <s v="Tatsiana Dzemina"/>
    <s v="female"/>
    <d v="1992-06-20T00:00:00"/>
    <s v=""/>
    <x v="0"/>
    <s v="Head of Technical Support"/>
    <d v="2017-09-21T00:00:00"/>
    <s v=""/>
    <s v="Tanya Grypachevskaya"/>
    <s v=""/>
    <s v="Belarus"/>
    <s v="Minsk"/>
    <s v=""/>
    <n v="28"/>
    <n v="3"/>
    <x v="6"/>
    <x v="0"/>
    <n v="1"/>
    <s v=""/>
    <s v="Survey: Gallup"/>
    <x v="2"/>
    <n v="1"/>
  </r>
  <r>
    <d v="2021-01-18T00:00:00"/>
    <s v="Tatsiana Dzemina"/>
    <s v="female"/>
    <d v="1992-06-20T00:00:00"/>
    <s v=""/>
    <x v="0"/>
    <s v="Head of Technical Support"/>
    <d v="2017-09-21T00:00:00"/>
    <s v=""/>
    <s v="Tanya Grypachevskaya"/>
    <s v=""/>
    <s v="Belarus"/>
    <s v="Minsk"/>
    <s v=""/>
    <n v="28"/>
    <n v="3"/>
    <x v="7"/>
    <x v="3"/>
    <n v="0"/>
    <s v=""/>
    <s v="Survey: Gallup"/>
    <x v="2"/>
    <n v="0"/>
  </r>
  <r>
    <d v="2021-01-18T00:00:00"/>
    <s v="Tatsiana Dzemina"/>
    <s v="female"/>
    <d v="1992-06-20T00:00:00"/>
    <s v=""/>
    <x v="0"/>
    <s v="Head of Technical Support"/>
    <d v="2017-09-21T00:00:00"/>
    <s v=""/>
    <s v="Tanya Grypachevskaya"/>
    <s v=""/>
    <s v="Belarus"/>
    <s v="Minsk"/>
    <s v=""/>
    <n v="28"/>
    <n v="3"/>
    <x v="8"/>
    <x v="0"/>
    <n v="1"/>
    <s v=""/>
    <s v="Survey: Gallup"/>
    <x v="2"/>
    <n v="1"/>
  </r>
  <r>
    <d v="2021-01-18T00:00:00"/>
    <s v="Tatsiana Dzemina"/>
    <s v="female"/>
    <d v="1992-06-20T00:00:00"/>
    <s v=""/>
    <x v="0"/>
    <s v="Head of Technical Support"/>
    <d v="2017-09-21T00:00:00"/>
    <s v=""/>
    <s v="Tanya Grypachevskaya"/>
    <s v=""/>
    <s v="Belarus"/>
    <s v="Minsk"/>
    <s v=""/>
    <n v="28"/>
    <n v="3"/>
    <x v="9"/>
    <x v="3"/>
    <n v="0"/>
    <s v=""/>
    <s v="Survey: Gallup"/>
    <x v="2"/>
    <n v="0"/>
  </r>
  <r>
    <d v="2021-01-18T00:00:00"/>
    <s v="Tatsiana Dzemina"/>
    <s v="female"/>
    <d v="1992-06-20T00:00:00"/>
    <s v=""/>
    <x v="0"/>
    <s v="Head of Technical Support"/>
    <d v="2017-09-21T00:00:00"/>
    <s v=""/>
    <s v="Tanya Grypachevskaya"/>
    <s v=""/>
    <s v="Belarus"/>
    <s v="Minsk"/>
    <s v=""/>
    <n v="28"/>
    <n v="3"/>
    <x v="10"/>
    <x v="0"/>
    <n v="1"/>
    <s v=""/>
    <s v="Survey: Gallup"/>
    <x v="3"/>
    <n v="1"/>
  </r>
  <r>
    <d v="2021-01-18T00:00:00"/>
    <s v="Tatsiana Dzemina"/>
    <s v="female"/>
    <d v="1992-06-20T00:00:00"/>
    <s v=""/>
    <x v="0"/>
    <s v="Head of Technical Support"/>
    <d v="2017-09-21T00:00:00"/>
    <s v=""/>
    <s v="Tanya Grypachevskaya"/>
    <s v=""/>
    <s v="Belarus"/>
    <s v="Minsk"/>
    <s v=""/>
    <n v="28"/>
    <n v="3"/>
    <x v="11"/>
    <x v="0"/>
    <n v="1"/>
    <s v=""/>
    <s v="Survey: Gallup"/>
    <x v="3"/>
    <n v="1"/>
  </r>
  <r>
    <d v="2021-01-18T00:00:00"/>
    <s v="Tatsiana Dzemina"/>
    <s v="female"/>
    <d v="1992-06-20T00:00:00"/>
    <s v=""/>
    <x v="0"/>
    <s v="Head of Technical Support"/>
    <d v="2017-09-21T00:00:00"/>
    <s v=""/>
    <s v="Tanya Grypachevskaya"/>
    <s v=""/>
    <s v="Belarus"/>
    <s v="Minsk"/>
    <s v=""/>
    <n v="28"/>
    <n v="3"/>
    <x v="12"/>
    <x v="1"/>
    <s v=""/>
    <s v="Постановка задач по смарту, с прописанным ожидаемым результатом и сроками. Больше всего в любой работе (не только в Affise, а в принципе), меня демотивирует 'чайка' менеджмент. И когда я сталкиваюсь с отсутствием правильных подходов к постановке задач, оценке прогресса, тому, как дается обратная связь по сделанному или не сделанному - меня надолго выбивает это из колеи."/>
    <s v="Survey: Gallup"/>
    <x v="4"/>
    <e v="#N/A"/>
  </r>
  <r>
    <d v="2021-01-18T00:00:00"/>
    <s v="Tatsiana Dzemina"/>
    <s v="female"/>
    <d v="1992-06-20T00:00:00"/>
    <s v=""/>
    <x v="0"/>
    <s v="Head of Technical Support"/>
    <d v="2017-09-21T00:00:00"/>
    <s v=""/>
    <s v="Tanya Grypachevskaya"/>
    <s v=""/>
    <s v="Belarus"/>
    <s v="Minsk"/>
    <s v=""/>
    <n v="28"/>
    <n v="3"/>
    <x v="13"/>
    <x v="5"/>
    <n v="0"/>
    <s v=""/>
    <s v="Survey: Gallup"/>
    <x v="4"/>
    <e v="#N/A"/>
  </r>
  <r>
    <d v="2021-01-18T00:00:00"/>
    <s v="Tatsiana Dzemina"/>
    <s v="female"/>
    <d v="1992-06-20T00:00:00"/>
    <s v=""/>
    <x v="0"/>
    <s v="Head of Technical Support"/>
    <d v="2017-09-21T00:00:00"/>
    <s v=""/>
    <s v="Tanya Grypachevskaya"/>
    <s v=""/>
    <s v="Belarus"/>
    <s v="Minsk"/>
    <s v=""/>
    <n v="28"/>
    <n v="3"/>
    <x v="14"/>
    <x v="1"/>
    <s v=""/>
    <s v="Наверное хочется снова в эту домашнюю, уютную обстановку вернуться, когда все со всем взаимодействуют очень близко и преследуют одни цели. Но это мало достижимо по многим причинам: и вынужденная удаленка, и рост числа сотрудников. _x000a_Поэтому моя 8-ка мне кажется вполне крепкой учитывая текущую ситуацию."/>
    <s v="Survey: Gallup"/>
    <x v="4"/>
    <e v="#N/A"/>
  </r>
  <r>
    <d v="2021-01-18T00:00:00"/>
    <s v="Lizaveta Talkachova"/>
    <s v="female"/>
    <d v="1994-07-16T00:00:00"/>
    <s v=""/>
    <x v="3"/>
    <s v="Technical Content Writer"/>
    <d v="2019-07-04T00:00:00"/>
    <s v=""/>
    <s v="Tatiana Mankevich"/>
    <s v=""/>
    <s v="Belarus"/>
    <s v="Minsk"/>
    <s v=""/>
    <n v="26"/>
    <n v="1"/>
    <x v="0"/>
    <x v="0"/>
    <n v="1"/>
    <s v=""/>
    <s v="Survey: Gallup"/>
    <x v="0"/>
    <n v="1"/>
  </r>
  <r>
    <d v="2021-01-18T00:00:00"/>
    <s v="Lizaveta Talkachova"/>
    <s v="female"/>
    <d v="1994-07-16T00:00:00"/>
    <s v=""/>
    <x v="3"/>
    <s v="Technical Content Writer"/>
    <d v="2019-07-04T00:00:00"/>
    <s v=""/>
    <s v="Tatiana Mankevich"/>
    <s v=""/>
    <s v="Belarus"/>
    <s v="Minsk"/>
    <s v=""/>
    <n v="26"/>
    <n v="1"/>
    <x v="1"/>
    <x v="3"/>
    <n v="0"/>
    <s v=""/>
    <s v="Survey: Gallup"/>
    <x v="0"/>
    <n v="0"/>
  </r>
  <r>
    <d v="2021-01-18T00:00:00"/>
    <s v="Lizaveta Talkachova"/>
    <s v="female"/>
    <d v="1994-07-16T00:00:00"/>
    <s v=""/>
    <x v="3"/>
    <s v="Technical Content Writer"/>
    <d v="2019-07-04T00:00:00"/>
    <s v=""/>
    <s v="Tatiana Mankevich"/>
    <s v=""/>
    <s v="Belarus"/>
    <s v="Minsk"/>
    <s v=""/>
    <n v="26"/>
    <n v="1"/>
    <x v="2"/>
    <x v="3"/>
    <n v="0"/>
    <s v=""/>
    <s v="Survey: Gallup"/>
    <x v="1"/>
    <n v="0"/>
  </r>
  <r>
    <d v="2021-01-18T00:00:00"/>
    <s v="Lizaveta Talkachova"/>
    <s v="female"/>
    <d v="1994-07-16T00:00:00"/>
    <s v=""/>
    <x v="3"/>
    <s v="Technical Content Writer"/>
    <d v="2019-07-04T00:00:00"/>
    <s v=""/>
    <s v="Tatiana Mankevich"/>
    <s v=""/>
    <s v="Belarus"/>
    <s v="Minsk"/>
    <s v=""/>
    <n v="26"/>
    <n v="1"/>
    <x v="3"/>
    <x v="0"/>
    <n v="1"/>
    <s v=""/>
    <s v="Survey: Gallup"/>
    <x v="1"/>
    <n v="1"/>
  </r>
  <r>
    <d v="2021-01-18T00:00:00"/>
    <s v="Lizaveta Talkachova"/>
    <s v="female"/>
    <d v="1994-07-16T00:00:00"/>
    <s v=""/>
    <x v="3"/>
    <s v="Technical Content Writer"/>
    <d v="2019-07-04T00:00:00"/>
    <s v=""/>
    <s v="Tatiana Mankevich"/>
    <s v=""/>
    <s v="Belarus"/>
    <s v="Minsk"/>
    <s v=""/>
    <n v="26"/>
    <n v="1"/>
    <x v="4"/>
    <x v="0"/>
    <n v="1"/>
    <s v=""/>
    <s v="Survey: Gallup"/>
    <x v="1"/>
    <n v="1"/>
  </r>
  <r>
    <d v="2021-01-18T00:00:00"/>
    <s v="Lizaveta Talkachova"/>
    <s v="female"/>
    <d v="1994-07-16T00:00:00"/>
    <s v=""/>
    <x v="3"/>
    <s v="Technical Content Writer"/>
    <d v="2019-07-04T00:00:00"/>
    <s v=""/>
    <s v="Tatiana Mankevich"/>
    <s v=""/>
    <s v="Belarus"/>
    <s v="Minsk"/>
    <s v=""/>
    <n v="26"/>
    <n v="1"/>
    <x v="5"/>
    <x v="0"/>
    <n v="1"/>
    <s v=""/>
    <s v="Survey: Gallup"/>
    <x v="1"/>
    <n v="1"/>
  </r>
  <r>
    <d v="2021-01-18T00:00:00"/>
    <s v="Lizaveta Talkachova"/>
    <s v="female"/>
    <d v="1994-07-16T00:00:00"/>
    <s v=""/>
    <x v="3"/>
    <s v="Technical Content Writer"/>
    <d v="2019-07-04T00:00:00"/>
    <s v=""/>
    <s v="Tatiana Mankevich"/>
    <s v=""/>
    <s v="Belarus"/>
    <s v="Minsk"/>
    <s v=""/>
    <n v="26"/>
    <n v="1"/>
    <x v="6"/>
    <x v="0"/>
    <n v="1"/>
    <s v=""/>
    <s v="Survey: Gallup"/>
    <x v="2"/>
    <n v="1"/>
  </r>
  <r>
    <d v="2021-01-18T00:00:00"/>
    <s v="Lizaveta Talkachova"/>
    <s v="female"/>
    <d v="1994-07-16T00:00:00"/>
    <s v=""/>
    <x v="3"/>
    <s v="Technical Content Writer"/>
    <d v="2019-07-04T00:00:00"/>
    <s v=""/>
    <s v="Tatiana Mankevich"/>
    <s v=""/>
    <s v="Belarus"/>
    <s v="Minsk"/>
    <s v=""/>
    <n v="26"/>
    <n v="1"/>
    <x v="7"/>
    <x v="0"/>
    <n v="1"/>
    <s v=""/>
    <s v="Survey: Gallup"/>
    <x v="2"/>
    <n v="1"/>
  </r>
  <r>
    <d v="2021-01-18T00:00:00"/>
    <s v="Lizaveta Talkachova"/>
    <s v="female"/>
    <d v="1994-07-16T00:00:00"/>
    <s v=""/>
    <x v="3"/>
    <s v="Technical Content Writer"/>
    <d v="2019-07-04T00:00:00"/>
    <s v=""/>
    <s v="Tatiana Mankevich"/>
    <s v=""/>
    <s v="Belarus"/>
    <s v="Minsk"/>
    <s v=""/>
    <n v="26"/>
    <n v="1"/>
    <x v="8"/>
    <x v="0"/>
    <n v="1"/>
    <s v=""/>
    <s v="Survey: Gallup"/>
    <x v="2"/>
    <n v="1"/>
  </r>
  <r>
    <d v="2021-01-18T00:00:00"/>
    <s v="Lizaveta Talkachova"/>
    <s v="female"/>
    <d v="1994-07-16T00:00:00"/>
    <s v=""/>
    <x v="3"/>
    <s v="Technical Content Writer"/>
    <d v="2019-07-04T00:00:00"/>
    <s v=""/>
    <s v="Tatiana Mankevich"/>
    <s v=""/>
    <s v="Belarus"/>
    <s v="Minsk"/>
    <s v=""/>
    <n v="26"/>
    <n v="1"/>
    <x v="9"/>
    <x v="3"/>
    <n v="0"/>
    <s v=""/>
    <s v="Survey: Gallup"/>
    <x v="2"/>
    <n v="0"/>
  </r>
  <r>
    <d v="2021-01-18T00:00:00"/>
    <s v="Lizaveta Talkachova"/>
    <s v="female"/>
    <d v="1994-07-16T00:00:00"/>
    <s v=""/>
    <x v="3"/>
    <s v="Technical Content Writer"/>
    <d v="2019-07-04T00:00:00"/>
    <s v=""/>
    <s v="Tatiana Mankevich"/>
    <s v=""/>
    <s v="Belarus"/>
    <s v="Minsk"/>
    <s v=""/>
    <n v="26"/>
    <n v="1"/>
    <x v="10"/>
    <x v="0"/>
    <n v="1"/>
    <s v=""/>
    <s v="Survey: Gallup"/>
    <x v="3"/>
    <n v="1"/>
  </r>
  <r>
    <d v="2021-01-18T00:00:00"/>
    <s v="Lizaveta Talkachova"/>
    <s v="female"/>
    <d v="1994-07-16T00:00:00"/>
    <s v=""/>
    <x v="3"/>
    <s v="Technical Content Writer"/>
    <d v="2019-07-04T00:00:00"/>
    <s v=""/>
    <s v="Tatiana Mankevich"/>
    <s v=""/>
    <s v="Belarus"/>
    <s v="Minsk"/>
    <s v=""/>
    <n v="26"/>
    <n v="1"/>
    <x v="11"/>
    <x v="0"/>
    <n v="1"/>
    <s v=""/>
    <s v="Survey: Gallup"/>
    <x v="3"/>
    <n v="1"/>
  </r>
  <r>
    <d v="2021-01-18T00:00:00"/>
    <s v="Lizaveta Talkachova"/>
    <s v="female"/>
    <d v="1994-07-16T00:00:00"/>
    <s v=""/>
    <x v="3"/>
    <s v="Technical Content Writer"/>
    <d v="2019-07-04T00:00:00"/>
    <s v=""/>
    <s v="Tatiana Mankevich"/>
    <s v=""/>
    <s v="Belarus"/>
    <s v="Minsk"/>
    <s v=""/>
    <n v="26"/>
    <n v="1"/>
    <x v="12"/>
    <x v="1"/>
    <s v=""/>
    <s v="Это вытекает из вопросов 2 и 3. Очень не хватает стороннего софта, который помог бы облегчить мою работу, сделать ее эффективнее. Однако работа в этом направлении уже идет, поэтому в скором времени жду прогресса."/>
    <s v="Survey: Gallup"/>
    <x v="4"/>
    <e v="#N/A"/>
  </r>
  <r>
    <d v="2021-01-18T00:00:00"/>
    <s v="Lizaveta Talkachova"/>
    <s v="female"/>
    <d v="1994-07-16T00:00:00"/>
    <s v=""/>
    <x v="3"/>
    <s v="Technical Content Writer"/>
    <d v="2019-07-04T00:00:00"/>
    <s v=""/>
    <s v="Tatiana Mankevich"/>
    <s v=""/>
    <s v="Belarus"/>
    <s v="Minsk"/>
    <s v=""/>
    <n v="26"/>
    <n v="1"/>
    <x v="13"/>
    <x v="5"/>
    <n v="0"/>
    <s v=""/>
    <s v="Survey: Gallup"/>
    <x v="4"/>
    <e v="#N/A"/>
  </r>
  <r>
    <d v="2021-01-18T00:00:00"/>
    <s v="Lizaveta Talkachova"/>
    <s v="female"/>
    <d v="1994-07-16T00:00:00"/>
    <s v=""/>
    <x v="3"/>
    <s v="Technical Content Writer"/>
    <d v="2019-07-04T00:00:00"/>
    <s v=""/>
    <s v="Tatiana Mankevich"/>
    <s v=""/>
    <s v="Belarus"/>
    <s v="Minsk"/>
    <s v=""/>
    <n v="26"/>
    <n v="1"/>
    <x v="14"/>
    <x v="1"/>
    <s v=""/>
    <s v="Все зависит от должности. В некоторых отделах есть определенная доля бардака в процессах, что чувствуется даже мне в своем отделе (в моем отделе бардака нет, прошу заметить). Поэтому к примеру программистам/тестировщикам я бы не советовала сюда идти, а всем остальным -вполне."/>
    <s v="Survey: Gallup"/>
    <x v="4"/>
    <e v="#N/A"/>
  </r>
  <r>
    <d v="2021-01-18T00:00:00"/>
    <s v="Anastasiya Dziaruhina"/>
    <s v="female"/>
    <d v="1999-01-06T00:00:00"/>
    <s v=""/>
    <x v="4"/>
    <s v="Technical Content Writer"/>
    <d v="2020-01-08T00:00:00"/>
    <s v=""/>
    <s v="Mark Glinnik"/>
    <s v=""/>
    <s v="Belarus"/>
    <s v="Minsk"/>
    <s v=""/>
    <n v="22"/>
    <n v="1"/>
    <x v="0"/>
    <x v="0"/>
    <n v="1"/>
    <s v=""/>
    <s v="Survey: Gallup"/>
    <x v="0"/>
    <n v="1"/>
  </r>
  <r>
    <d v="2021-01-18T00:00:00"/>
    <s v="Anastasiya Dziaruhina"/>
    <s v="female"/>
    <d v="1999-01-06T00:00:00"/>
    <s v=""/>
    <x v="4"/>
    <s v="Technical Content Writer"/>
    <d v="2020-01-08T00:00:00"/>
    <s v=""/>
    <s v="Mark Glinnik"/>
    <s v=""/>
    <s v="Belarus"/>
    <s v="Minsk"/>
    <s v=""/>
    <n v="22"/>
    <n v="1"/>
    <x v="1"/>
    <x v="0"/>
    <n v="1"/>
    <s v=""/>
    <s v="Survey: Gallup"/>
    <x v="0"/>
    <n v="1"/>
  </r>
  <r>
    <d v="2021-01-18T00:00:00"/>
    <s v="Anastasiya Dziaruhina"/>
    <s v="female"/>
    <d v="1999-01-06T00:00:00"/>
    <s v=""/>
    <x v="4"/>
    <s v="Technical Content Writer"/>
    <d v="2020-01-08T00:00:00"/>
    <s v=""/>
    <s v="Mark Glinnik"/>
    <s v=""/>
    <s v="Belarus"/>
    <s v="Minsk"/>
    <s v=""/>
    <n v="22"/>
    <n v="1"/>
    <x v="2"/>
    <x v="0"/>
    <n v="1"/>
    <s v=""/>
    <s v="Survey: Gallup"/>
    <x v="1"/>
    <n v="1"/>
  </r>
  <r>
    <d v="2021-01-18T00:00:00"/>
    <s v="Anastasiya Dziaruhina"/>
    <s v="female"/>
    <d v="1999-01-06T00:00:00"/>
    <s v=""/>
    <x v="4"/>
    <s v="Technical Content Writer"/>
    <d v="2020-01-08T00:00:00"/>
    <s v=""/>
    <s v="Mark Glinnik"/>
    <s v=""/>
    <s v="Belarus"/>
    <s v="Minsk"/>
    <s v=""/>
    <n v="22"/>
    <n v="1"/>
    <x v="3"/>
    <x v="3"/>
    <n v="0"/>
    <s v=""/>
    <s v="Survey: Gallup"/>
    <x v="1"/>
    <n v="0"/>
  </r>
  <r>
    <d v="2021-01-18T00:00:00"/>
    <s v="Anastasiya Dziaruhina"/>
    <s v="female"/>
    <d v="1999-01-06T00:00:00"/>
    <s v=""/>
    <x v="4"/>
    <s v="Technical Content Writer"/>
    <d v="2020-01-08T00:00:00"/>
    <s v=""/>
    <s v="Mark Glinnik"/>
    <s v=""/>
    <s v="Belarus"/>
    <s v="Minsk"/>
    <s v=""/>
    <n v="22"/>
    <n v="1"/>
    <x v="4"/>
    <x v="0"/>
    <n v="1"/>
    <s v=""/>
    <s v="Survey: Gallup"/>
    <x v="1"/>
    <n v="1"/>
  </r>
  <r>
    <d v="2021-01-18T00:00:00"/>
    <s v="Anastasiya Dziaruhina"/>
    <s v="female"/>
    <d v="1999-01-06T00:00:00"/>
    <s v=""/>
    <x v="4"/>
    <s v="Technical Content Writer"/>
    <d v="2020-01-08T00:00:00"/>
    <s v=""/>
    <s v="Mark Glinnik"/>
    <s v=""/>
    <s v="Belarus"/>
    <s v="Minsk"/>
    <s v=""/>
    <n v="22"/>
    <n v="1"/>
    <x v="5"/>
    <x v="0"/>
    <n v="1"/>
    <s v=""/>
    <s v="Survey: Gallup"/>
    <x v="1"/>
    <n v="1"/>
  </r>
  <r>
    <d v="2021-01-18T00:00:00"/>
    <s v="Anastasiya Dziaruhina"/>
    <s v="female"/>
    <d v="1999-01-06T00:00:00"/>
    <s v=""/>
    <x v="4"/>
    <s v="Technical Content Writer"/>
    <d v="2020-01-08T00:00:00"/>
    <s v=""/>
    <s v="Mark Glinnik"/>
    <s v=""/>
    <s v="Belarus"/>
    <s v="Minsk"/>
    <s v=""/>
    <n v="22"/>
    <n v="1"/>
    <x v="6"/>
    <x v="0"/>
    <n v="1"/>
    <s v=""/>
    <s v="Survey: Gallup"/>
    <x v="2"/>
    <n v="1"/>
  </r>
  <r>
    <d v="2021-01-18T00:00:00"/>
    <s v="Anastasiya Dziaruhina"/>
    <s v="female"/>
    <d v="1999-01-06T00:00:00"/>
    <s v=""/>
    <x v="4"/>
    <s v="Technical Content Writer"/>
    <d v="2020-01-08T00:00:00"/>
    <s v=""/>
    <s v="Mark Glinnik"/>
    <s v=""/>
    <s v="Belarus"/>
    <s v="Minsk"/>
    <s v=""/>
    <n v="22"/>
    <n v="1"/>
    <x v="7"/>
    <x v="0"/>
    <n v="1"/>
    <s v=""/>
    <s v="Survey: Gallup"/>
    <x v="2"/>
    <n v="1"/>
  </r>
  <r>
    <d v="2021-01-18T00:00:00"/>
    <s v="Anastasiya Dziaruhina"/>
    <s v="female"/>
    <d v="1999-01-06T00:00:00"/>
    <s v=""/>
    <x v="4"/>
    <s v="Technical Content Writer"/>
    <d v="2020-01-08T00:00:00"/>
    <s v=""/>
    <s v="Mark Glinnik"/>
    <s v=""/>
    <s v="Belarus"/>
    <s v="Minsk"/>
    <s v=""/>
    <n v="22"/>
    <n v="1"/>
    <x v="8"/>
    <x v="0"/>
    <n v="1"/>
    <s v=""/>
    <s v="Survey: Gallup"/>
    <x v="2"/>
    <n v="1"/>
  </r>
  <r>
    <d v="2021-01-18T00:00:00"/>
    <s v="Anastasiya Dziaruhina"/>
    <s v="female"/>
    <d v="1999-01-06T00:00:00"/>
    <s v=""/>
    <x v="4"/>
    <s v="Technical Content Writer"/>
    <d v="2020-01-08T00:00:00"/>
    <s v=""/>
    <s v="Mark Glinnik"/>
    <s v=""/>
    <s v="Belarus"/>
    <s v="Minsk"/>
    <s v=""/>
    <n v="22"/>
    <n v="1"/>
    <x v="9"/>
    <x v="3"/>
    <n v="0"/>
    <s v=""/>
    <s v="Survey: Gallup"/>
    <x v="2"/>
    <n v="0"/>
  </r>
  <r>
    <d v="2021-01-18T00:00:00"/>
    <s v="Anastasiya Dziaruhina"/>
    <s v="female"/>
    <d v="1999-01-06T00:00:00"/>
    <s v=""/>
    <x v="4"/>
    <s v="Technical Content Writer"/>
    <d v="2020-01-08T00:00:00"/>
    <s v=""/>
    <s v="Mark Glinnik"/>
    <s v=""/>
    <s v="Belarus"/>
    <s v="Minsk"/>
    <s v=""/>
    <n v="22"/>
    <n v="1"/>
    <x v="10"/>
    <x v="3"/>
    <n v="0"/>
    <s v=""/>
    <s v="Survey: Gallup"/>
    <x v="3"/>
    <n v="0"/>
  </r>
  <r>
    <d v="2021-01-18T00:00:00"/>
    <s v="Anastasiya Dziaruhina"/>
    <s v="female"/>
    <d v="1999-01-06T00:00:00"/>
    <s v=""/>
    <x v="4"/>
    <s v="Technical Content Writer"/>
    <d v="2020-01-08T00:00:00"/>
    <s v=""/>
    <s v="Mark Glinnik"/>
    <s v=""/>
    <s v="Belarus"/>
    <s v="Minsk"/>
    <s v=""/>
    <n v="22"/>
    <n v="1"/>
    <x v="11"/>
    <x v="0"/>
    <n v="1"/>
    <s v=""/>
    <s v="Survey: Gallup"/>
    <x v="3"/>
    <n v="1"/>
  </r>
  <r>
    <d v="2021-01-18T00:00:00"/>
    <s v="Anastasiya Dziaruhina"/>
    <s v="female"/>
    <d v="1999-01-06T00:00:00"/>
    <s v=""/>
    <x v="4"/>
    <s v="Technical Content Writer"/>
    <d v="2020-01-08T00:00:00"/>
    <s v=""/>
    <s v="Mark Glinnik"/>
    <s v=""/>
    <s v="Belarus"/>
    <s v="Minsk"/>
    <s v=""/>
    <n v="22"/>
    <n v="1"/>
    <x v="13"/>
    <x v="6"/>
    <n v="0"/>
    <s v=""/>
    <s v="Survey: Gallup"/>
    <x v="4"/>
    <e v="#N/A"/>
  </r>
  <r>
    <d v="2021-01-18T00:00:00"/>
    <s v="Kiryl Zlotnik"/>
    <s v="male"/>
    <d v="1995-09-02T00:00:00"/>
    <s v=""/>
    <x v="3"/>
    <s v="L1 Team Lead"/>
    <d v="2020-03-16T00:00:00"/>
    <s v=""/>
    <s v="Tatsiana Dzemina"/>
    <s v=""/>
    <s v="Belarus"/>
    <s v="Minsk"/>
    <s v=""/>
    <n v="25"/>
    <n v="0"/>
    <x v="0"/>
    <x v="0"/>
    <n v="1"/>
    <s v=""/>
    <s v="Survey: Gallup"/>
    <x v="0"/>
    <n v="1"/>
  </r>
  <r>
    <d v="2021-01-18T00:00:00"/>
    <s v="Kiryl Zlotnik"/>
    <s v="male"/>
    <d v="1995-09-02T00:00:00"/>
    <s v=""/>
    <x v="3"/>
    <s v="L1 Team Lead"/>
    <d v="2020-03-16T00:00:00"/>
    <s v=""/>
    <s v="Tatsiana Dzemina"/>
    <s v=""/>
    <s v="Belarus"/>
    <s v="Minsk"/>
    <s v=""/>
    <n v="25"/>
    <n v="0"/>
    <x v="1"/>
    <x v="0"/>
    <n v="1"/>
    <s v=""/>
    <s v="Survey: Gallup"/>
    <x v="0"/>
    <n v="1"/>
  </r>
  <r>
    <d v="2021-01-18T00:00:00"/>
    <s v="Kiryl Zlotnik"/>
    <s v="male"/>
    <d v="1995-09-02T00:00:00"/>
    <s v=""/>
    <x v="3"/>
    <s v="L1 Team Lead"/>
    <d v="2020-03-16T00:00:00"/>
    <s v=""/>
    <s v="Tatsiana Dzemina"/>
    <s v=""/>
    <s v="Belarus"/>
    <s v="Minsk"/>
    <s v=""/>
    <n v="25"/>
    <n v="0"/>
    <x v="2"/>
    <x v="0"/>
    <n v="1"/>
    <s v=""/>
    <s v="Survey: Gallup"/>
    <x v="1"/>
    <n v="1"/>
  </r>
  <r>
    <d v="2021-01-18T00:00:00"/>
    <s v="Kiryl Zlotnik"/>
    <s v="male"/>
    <d v="1995-09-02T00:00:00"/>
    <s v=""/>
    <x v="3"/>
    <s v="L1 Team Lead"/>
    <d v="2020-03-16T00:00:00"/>
    <s v=""/>
    <s v="Tatsiana Dzemina"/>
    <s v=""/>
    <s v="Belarus"/>
    <s v="Minsk"/>
    <s v=""/>
    <n v="25"/>
    <n v="0"/>
    <x v="3"/>
    <x v="3"/>
    <n v="0"/>
    <s v=""/>
    <s v="Survey: Gallup"/>
    <x v="1"/>
    <n v="0"/>
  </r>
  <r>
    <d v="2021-01-18T00:00:00"/>
    <s v="Kiryl Zlotnik"/>
    <s v="male"/>
    <d v="1995-09-02T00:00:00"/>
    <s v=""/>
    <x v="3"/>
    <s v="L1 Team Lead"/>
    <d v="2020-03-16T00:00:00"/>
    <s v=""/>
    <s v="Tatsiana Dzemina"/>
    <s v=""/>
    <s v="Belarus"/>
    <s v="Minsk"/>
    <s v=""/>
    <n v="25"/>
    <n v="0"/>
    <x v="4"/>
    <x v="0"/>
    <n v="1"/>
    <s v=""/>
    <s v="Survey: Gallup"/>
    <x v="1"/>
    <n v="1"/>
  </r>
  <r>
    <d v="2021-01-18T00:00:00"/>
    <s v="Kiryl Zlotnik"/>
    <s v="male"/>
    <d v="1995-09-02T00:00:00"/>
    <s v=""/>
    <x v="3"/>
    <s v="L1 Team Lead"/>
    <d v="2020-03-16T00:00:00"/>
    <s v=""/>
    <s v="Tatsiana Dzemina"/>
    <s v=""/>
    <s v="Belarus"/>
    <s v="Minsk"/>
    <s v=""/>
    <n v="25"/>
    <n v="0"/>
    <x v="5"/>
    <x v="0"/>
    <n v="1"/>
    <s v=""/>
    <s v="Survey: Gallup"/>
    <x v="1"/>
    <n v="1"/>
  </r>
  <r>
    <d v="2021-01-18T00:00:00"/>
    <s v="Kiryl Zlotnik"/>
    <s v="male"/>
    <d v="1995-09-02T00:00:00"/>
    <s v=""/>
    <x v="3"/>
    <s v="L1 Team Lead"/>
    <d v="2020-03-16T00:00:00"/>
    <s v=""/>
    <s v="Tatsiana Dzemina"/>
    <s v=""/>
    <s v="Belarus"/>
    <s v="Minsk"/>
    <s v=""/>
    <n v="25"/>
    <n v="0"/>
    <x v="6"/>
    <x v="0"/>
    <n v="1"/>
    <s v=""/>
    <s v="Survey: Gallup"/>
    <x v="2"/>
    <n v="1"/>
  </r>
  <r>
    <d v="2021-01-18T00:00:00"/>
    <s v="Kiryl Zlotnik"/>
    <s v="male"/>
    <d v="1995-09-02T00:00:00"/>
    <s v=""/>
    <x v="3"/>
    <s v="L1 Team Lead"/>
    <d v="2020-03-16T00:00:00"/>
    <s v=""/>
    <s v="Tatsiana Dzemina"/>
    <s v=""/>
    <s v="Belarus"/>
    <s v="Minsk"/>
    <s v=""/>
    <n v="25"/>
    <n v="0"/>
    <x v="7"/>
    <x v="3"/>
    <n v="0"/>
    <s v=""/>
    <s v="Survey: Gallup"/>
    <x v="2"/>
    <n v="0"/>
  </r>
  <r>
    <d v="2021-01-18T00:00:00"/>
    <s v="Kiryl Zlotnik"/>
    <s v="male"/>
    <d v="1995-09-02T00:00:00"/>
    <s v=""/>
    <x v="3"/>
    <s v="L1 Team Lead"/>
    <d v="2020-03-16T00:00:00"/>
    <s v=""/>
    <s v="Tatsiana Dzemina"/>
    <s v=""/>
    <s v="Belarus"/>
    <s v="Minsk"/>
    <s v=""/>
    <n v="25"/>
    <n v="0"/>
    <x v="8"/>
    <x v="0"/>
    <n v="1"/>
    <s v=""/>
    <s v="Survey: Gallup"/>
    <x v="2"/>
    <n v="1"/>
  </r>
  <r>
    <d v="2021-01-18T00:00:00"/>
    <s v="Kiryl Zlotnik"/>
    <s v="male"/>
    <d v="1995-09-02T00:00:00"/>
    <s v=""/>
    <x v="3"/>
    <s v="L1 Team Lead"/>
    <d v="2020-03-16T00:00:00"/>
    <s v=""/>
    <s v="Tatsiana Dzemina"/>
    <s v=""/>
    <s v="Belarus"/>
    <s v="Minsk"/>
    <s v=""/>
    <n v="25"/>
    <n v="0"/>
    <x v="9"/>
    <x v="3"/>
    <n v="0"/>
    <s v=""/>
    <s v="Survey: Gallup"/>
    <x v="2"/>
    <n v="0"/>
  </r>
  <r>
    <d v="2021-01-18T00:00:00"/>
    <s v="Kiryl Zlotnik"/>
    <s v="male"/>
    <d v="1995-09-02T00:00:00"/>
    <s v=""/>
    <x v="3"/>
    <s v="L1 Team Lead"/>
    <d v="2020-03-16T00:00:00"/>
    <s v=""/>
    <s v="Tatsiana Dzemina"/>
    <s v=""/>
    <s v="Belarus"/>
    <s v="Minsk"/>
    <s v=""/>
    <n v="25"/>
    <n v="0"/>
    <x v="10"/>
    <x v="0"/>
    <n v="1"/>
    <s v=""/>
    <s v="Survey: Gallup"/>
    <x v="3"/>
    <n v="1"/>
  </r>
  <r>
    <d v="2021-01-18T00:00:00"/>
    <s v="Kiryl Zlotnik"/>
    <s v="male"/>
    <d v="1995-09-02T00:00:00"/>
    <s v=""/>
    <x v="3"/>
    <s v="L1 Team Lead"/>
    <d v="2020-03-16T00:00:00"/>
    <s v=""/>
    <s v="Tatsiana Dzemina"/>
    <s v=""/>
    <s v="Belarus"/>
    <s v="Minsk"/>
    <s v=""/>
    <n v="25"/>
    <n v="0"/>
    <x v="11"/>
    <x v="3"/>
    <n v="0"/>
    <s v=""/>
    <s v="Survey: Gallup"/>
    <x v="3"/>
    <n v="0"/>
  </r>
  <r>
    <d v="2021-01-18T00:00:00"/>
    <s v="Kiryl Zlotnik"/>
    <s v="male"/>
    <d v="1995-09-02T00:00:00"/>
    <s v=""/>
    <x v="3"/>
    <s v="L1 Team Lead"/>
    <d v="2020-03-16T00:00:00"/>
    <s v=""/>
    <s v="Tatsiana Dzemina"/>
    <s v=""/>
    <s v="Belarus"/>
    <s v="Minsk"/>
    <s v=""/>
    <n v="25"/>
    <n v="0"/>
    <x v="13"/>
    <x v="5"/>
    <n v="0"/>
    <s v=""/>
    <s v="Survey: Gallup"/>
    <x v="4"/>
    <e v="#N/A"/>
  </r>
  <r>
    <d v="2021-01-18T00:00:00"/>
    <s v="Anastasia Kudina"/>
    <s v="female"/>
    <d v="1991-11-01T00:00:00"/>
    <s v=""/>
    <x v="3"/>
    <s v="L1 Supervisor"/>
    <d v="2018-02-28T00:00:00"/>
    <s v=""/>
    <s v="Kiryl Zlotnik"/>
    <s v=""/>
    <s v="Belarus"/>
    <s v="Minsk"/>
    <s v=""/>
    <n v="29"/>
    <n v="2"/>
    <x v="0"/>
    <x v="0"/>
    <n v="1"/>
    <s v=""/>
    <s v="Survey: Gallup"/>
    <x v="0"/>
    <n v="1"/>
  </r>
  <r>
    <d v="2021-01-18T00:00:00"/>
    <s v="Anastasia Kudina"/>
    <s v="female"/>
    <d v="1991-11-01T00:00:00"/>
    <s v=""/>
    <x v="3"/>
    <s v="L1 Supervisor"/>
    <d v="2018-02-28T00:00:00"/>
    <s v=""/>
    <s v="Kiryl Zlotnik"/>
    <s v=""/>
    <s v="Belarus"/>
    <s v="Minsk"/>
    <s v=""/>
    <n v="29"/>
    <n v="2"/>
    <x v="1"/>
    <x v="0"/>
    <n v="1"/>
    <s v=""/>
    <s v="Survey: Gallup"/>
    <x v="0"/>
    <n v="1"/>
  </r>
  <r>
    <d v="2021-01-18T00:00:00"/>
    <s v="Anastasia Kudina"/>
    <s v="female"/>
    <d v="1991-11-01T00:00:00"/>
    <s v=""/>
    <x v="3"/>
    <s v="L1 Supervisor"/>
    <d v="2018-02-28T00:00:00"/>
    <s v=""/>
    <s v="Kiryl Zlotnik"/>
    <s v=""/>
    <s v="Belarus"/>
    <s v="Minsk"/>
    <s v=""/>
    <n v="29"/>
    <n v="2"/>
    <x v="2"/>
    <x v="0"/>
    <n v="1"/>
    <s v=""/>
    <s v="Survey: Gallup"/>
    <x v="1"/>
    <n v="1"/>
  </r>
  <r>
    <d v="2021-01-18T00:00:00"/>
    <s v="Anastasia Kudina"/>
    <s v="female"/>
    <d v="1991-11-01T00:00:00"/>
    <s v=""/>
    <x v="3"/>
    <s v="L1 Supervisor"/>
    <d v="2018-02-28T00:00:00"/>
    <s v=""/>
    <s v="Kiryl Zlotnik"/>
    <s v=""/>
    <s v="Belarus"/>
    <s v="Minsk"/>
    <s v=""/>
    <n v="29"/>
    <n v="2"/>
    <x v="3"/>
    <x v="3"/>
    <n v="0"/>
    <s v=""/>
    <s v="Survey: Gallup"/>
    <x v="1"/>
    <n v="0"/>
  </r>
  <r>
    <d v="2021-01-18T00:00:00"/>
    <s v="Anastasia Kudina"/>
    <s v="female"/>
    <d v="1991-11-01T00:00:00"/>
    <s v=""/>
    <x v="3"/>
    <s v="L1 Supervisor"/>
    <d v="2018-02-28T00:00:00"/>
    <s v=""/>
    <s v="Kiryl Zlotnik"/>
    <s v=""/>
    <s v="Belarus"/>
    <s v="Minsk"/>
    <s v=""/>
    <n v="29"/>
    <n v="2"/>
    <x v="4"/>
    <x v="0"/>
    <n v="1"/>
    <s v=""/>
    <s v="Survey: Gallup"/>
    <x v="1"/>
    <n v="1"/>
  </r>
  <r>
    <d v="2021-01-18T00:00:00"/>
    <s v="Anastasia Kudina"/>
    <s v="female"/>
    <d v="1991-11-01T00:00:00"/>
    <s v=""/>
    <x v="3"/>
    <s v="L1 Supervisor"/>
    <d v="2018-02-28T00:00:00"/>
    <s v=""/>
    <s v="Kiryl Zlotnik"/>
    <s v=""/>
    <s v="Belarus"/>
    <s v="Minsk"/>
    <s v=""/>
    <n v="29"/>
    <n v="2"/>
    <x v="5"/>
    <x v="0"/>
    <n v="1"/>
    <s v=""/>
    <s v="Survey: Gallup"/>
    <x v="1"/>
    <n v="1"/>
  </r>
  <r>
    <d v="2021-01-18T00:00:00"/>
    <s v="Anastasia Kudina"/>
    <s v="female"/>
    <d v="1991-11-01T00:00:00"/>
    <s v=""/>
    <x v="3"/>
    <s v="L1 Supervisor"/>
    <d v="2018-02-28T00:00:00"/>
    <s v=""/>
    <s v="Kiryl Zlotnik"/>
    <s v=""/>
    <s v="Belarus"/>
    <s v="Minsk"/>
    <s v=""/>
    <n v="29"/>
    <n v="2"/>
    <x v="6"/>
    <x v="0"/>
    <n v="1"/>
    <s v=""/>
    <s v="Survey: Gallup"/>
    <x v="2"/>
    <n v="1"/>
  </r>
  <r>
    <d v="2021-01-18T00:00:00"/>
    <s v="Anastasia Kudina"/>
    <s v="female"/>
    <d v="1991-11-01T00:00:00"/>
    <s v=""/>
    <x v="3"/>
    <s v="L1 Supervisor"/>
    <d v="2018-02-28T00:00:00"/>
    <s v=""/>
    <s v="Kiryl Zlotnik"/>
    <s v=""/>
    <s v="Belarus"/>
    <s v="Minsk"/>
    <s v=""/>
    <n v="29"/>
    <n v="2"/>
    <x v="7"/>
    <x v="0"/>
    <n v="1"/>
    <s v=""/>
    <s v="Survey: Gallup"/>
    <x v="2"/>
    <n v="1"/>
  </r>
  <r>
    <d v="2021-01-18T00:00:00"/>
    <s v="Anastasia Kudina"/>
    <s v="female"/>
    <d v="1991-11-01T00:00:00"/>
    <s v=""/>
    <x v="3"/>
    <s v="L1 Supervisor"/>
    <d v="2018-02-28T00:00:00"/>
    <s v=""/>
    <s v="Kiryl Zlotnik"/>
    <s v=""/>
    <s v="Belarus"/>
    <s v="Minsk"/>
    <s v=""/>
    <n v="29"/>
    <n v="2"/>
    <x v="8"/>
    <x v="0"/>
    <n v="1"/>
    <s v=""/>
    <s v="Survey: Gallup"/>
    <x v="2"/>
    <n v="1"/>
  </r>
  <r>
    <d v="2021-01-18T00:00:00"/>
    <s v="Anastasia Kudina"/>
    <s v="female"/>
    <d v="1991-11-01T00:00:00"/>
    <s v=""/>
    <x v="3"/>
    <s v="L1 Supervisor"/>
    <d v="2018-02-28T00:00:00"/>
    <s v=""/>
    <s v="Kiryl Zlotnik"/>
    <s v=""/>
    <s v="Belarus"/>
    <s v="Minsk"/>
    <s v=""/>
    <n v="29"/>
    <n v="2"/>
    <x v="9"/>
    <x v="3"/>
    <n v="0"/>
    <s v=""/>
    <s v="Survey: Gallup"/>
    <x v="2"/>
    <n v="0"/>
  </r>
  <r>
    <d v="2021-01-18T00:00:00"/>
    <s v="Anastasia Kudina"/>
    <s v="female"/>
    <d v="1991-11-01T00:00:00"/>
    <s v=""/>
    <x v="3"/>
    <s v="L1 Supervisor"/>
    <d v="2018-02-28T00:00:00"/>
    <s v=""/>
    <s v="Kiryl Zlotnik"/>
    <s v=""/>
    <s v="Belarus"/>
    <s v="Minsk"/>
    <s v=""/>
    <n v="29"/>
    <n v="2"/>
    <x v="10"/>
    <x v="3"/>
    <n v="0"/>
    <s v=""/>
    <s v="Survey: Gallup"/>
    <x v="3"/>
    <n v="0"/>
  </r>
  <r>
    <d v="2021-01-18T00:00:00"/>
    <s v="Anastasia Kudina"/>
    <s v="female"/>
    <d v="1991-11-01T00:00:00"/>
    <s v=""/>
    <x v="3"/>
    <s v="L1 Supervisor"/>
    <d v="2018-02-28T00:00:00"/>
    <s v=""/>
    <s v="Kiryl Zlotnik"/>
    <s v=""/>
    <s v="Belarus"/>
    <s v="Minsk"/>
    <s v=""/>
    <n v="29"/>
    <n v="2"/>
    <x v="11"/>
    <x v="3"/>
    <n v="0"/>
    <s v=""/>
    <s v="Survey: Gallup"/>
    <x v="3"/>
    <n v="0"/>
  </r>
  <r>
    <d v="2021-01-18T00:00:00"/>
    <s v="Anastasia Kudina"/>
    <s v="female"/>
    <d v="1991-11-01T00:00:00"/>
    <s v=""/>
    <x v="3"/>
    <s v="L1 Supervisor"/>
    <d v="2018-02-28T00:00:00"/>
    <s v=""/>
    <s v="Kiryl Zlotnik"/>
    <s v=""/>
    <s v="Belarus"/>
    <s v="Minsk"/>
    <s v=""/>
    <n v="29"/>
    <n v="2"/>
    <x v="12"/>
    <x v="1"/>
    <s v=""/>
    <s v="some training courses, workshops with adjacent departments, running projects to be responsible for with ongoing supervision and consulting"/>
    <s v="Survey: Gallup"/>
    <x v="4"/>
    <e v="#N/A"/>
  </r>
  <r>
    <d v="2021-01-18T00:00:00"/>
    <s v="Anastasia Kudina"/>
    <s v="female"/>
    <d v="1991-11-01T00:00:00"/>
    <s v=""/>
    <x v="3"/>
    <s v="L1 Supervisor"/>
    <d v="2018-02-28T00:00:00"/>
    <s v=""/>
    <s v="Kiryl Zlotnik"/>
    <s v=""/>
    <s v="Belarus"/>
    <s v="Minsk"/>
    <s v=""/>
    <n v="29"/>
    <n v="2"/>
    <x v="13"/>
    <x v="7"/>
    <n v="-1"/>
    <s v=""/>
    <s v="Survey: Gallup"/>
    <x v="4"/>
    <e v="#N/A"/>
  </r>
  <r>
    <d v="2021-01-18T00:00:00"/>
    <s v="Anastasia Kudina"/>
    <s v="female"/>
    <d v="1991-11-01T00:00:00"/>
    <s v=""/>
    <x v="3"/>
    <s v="L1 Supervisor"/>
    <d v="2018-02-28T00:00:00"/>
    <s v=""/>
    <s v="Kiryl Zlotnik"/>
    <s v=""/>
    <s v="Belarus"/>
    <s v="Minsk"/>
    <s v=""/>
    <n v="29"/>
    <n v="2"/>
    <x v="14"/>
    <x v="1"/>
    <s v=""/>
    <s v="more social insurance to provide like medical insurance. Paid courses. Corporate meetings"/>
    <s v="Survey: Gallup"/>
    <x v="4"/>
    <e v="#N/A"/>
  </r>
  <r>
    <d v="2021-01-18T00:00:00"/>
    <s v="Volha Mikhalachkina"/>
    <s v="female"/>
    <d v="1996-12-11T00:00:00"/>
    <s v=""/>
    <x v="3"/>
    <s v="L1 TSS"/>
    <d v="2020-02-03T00:00:00"/>
    <s v=""/>
    <s v="Kiryl Zlotnik"/>
    <s v=""/>
    <s v="Belarus"/>
    <s v="Minsk"/>
    <s v=""/>
    <n v="24"/>
    <n v="0"/>
    <x v="0"/>
    <x v="0"/>
    <n v="1"/>
    <s v=""/>
    <s v="Survey: Gallup"/>
    <x v="0"/>
    <n v="1"/>
  </r>
  <r>
    <d v="2021-01-18T00:00:00"/>
    <s v="Volha Mikhalachkina"/>
    <s v="female"/>
    <d v="1996-12-11T00:00:00"/>
    <s v=""/>
    <x v="3"/>
    <s v="L1 TSS"/>
    <d v="2020-02-03T00:00:00"/>
    <s v=""/>
    <s v="Kiryl Zlotnik"/>
    <s v=""/>
    <s v="Belarus"/>
    <s v="Minsk"/>
    <s v=""/>
    <n v="24"/>
    <n v="0"/>
    <x v="1"/>
    <x v="0"/>
    <n v="1"/>
    <s v=""/>
    <s v="Survey: Gallup"/>
    <x v="0"/>
    <n v="1"/>
  </r>
  <r>
    <d v="2021-01-18T00:00:00"/>
    <s v="Volha Mikhalachkina"/>
    <s v="female"/>
    <d v="1996-12-11T00:00:00"/>
    <s v=""/>
    <x v="3"/>
    <s v="L1 TSS"/>
    <d v="2020-02-03T00:00:00"/>
    <s v=""/>
    <s v="Kiryl Zlotnik"/>
    <s v=""/>
    <s v="Belarus"/>
    <s v="Minsk"/>
    <s v=""/>
    <n v="24"/>
    <n v="0"/>
    <x v="2"/>
    <x v="3"/>
    <n v="0"/>
    <s v=""/>
    <s v="Survey: Gallup"/>
    <x v="1"/>
    <n v="0"/>
  </r>
  <r>
    <d v="2021-01-18T00:00:00"/>
    <s v="Volha Mikhalachkina"/>
    <s v="female"/>
    <d v="1996-12-11T00:00:00"/>
    <s v=""/>
    <x v="3"/>
    <s v="L1 TSS"/>
    <d v="2020-02-03T00:00:00"/>
    <s v=""/>
    <s v="Kiryl Zlotnik"/>
    <s v=""/>
    <s v="Belarus"/>
    <s v="Minsk"/>
    <s v=""/>
    <n v="24"/>
    <n v="0"/>
    <x v="3"/>
    <x v="0"/>
    <n v="1"/>
    <s v=""/>
    <s v="Survey: Gallup"/>
    <x v="1"/>
    <n v="1"/>
  </r>
  <r>
    <d v="2021-01-18T00:00:00"/>
    <s v="Volha Mikhalachkina"/>
    <s v="female"/>
    <d v="1996-12-11T00:00:00"/>
    <s v=""/>
    <x v="3"/>
    <s v="L1 TSS"/>
    <d v="2020-02-03T00:00:00"/>
    <s v=""/>
    <s v="Kiryl Zlotnik"/>
    <s v=""/>
    <s v="Belarus"/>
    <s v="Minsk"/>
    <s v=""/>
    <n v="24"/>
    <n v="0"/>
    <x v="4"/>
    <x v="0"/>
    <n v="1"/>
    <s v=""/>
    <s v="Survey: Gallup"/>
    <x v="1"/>
    <n v="1"/>
  </r>
  <r>
    <d v="2021-01-18T00:00:00"/>
    <s v="Volha Mikhalachkina"/>
    <s v="female"/>
    <d v="1996-12-11T00:00:00"/>
    <s v=""/>
    <x v="3"/>
    <s v="L1 TSS"/>
    <d v="2020-02-03T00:00:00"/>
    <s v=""/>
    <s v="Kiryl Zlotnik"/>
    <s v=""/>
    <s v="Belarus"/>
    <s v="Minsk"/>
    <s v=""/>
    <n v="24"/>
    <n v="0"/>
    <x v="5"/>
    <x v="0"/>
    <n v="1"/>
    <s v=""/>
    <s v="Survey: Gallup"/>
    <x v="1"/>
    <n v="1"/>
  </r>
  <r>
    <d v="2021-01-18T00:00:00"/>
    <s v="Volha Mikhalachkina"/>
    <s v="female"/>
    <d v="1996-12-11T00:00:00"/>
    <s v=""/>
    <x v="3"/>
    <s v="L1 TSS"/>
    <d v="2020-02-03T00:00:00"/>
    <s v=""/>
    <s v="Kiryl Zlotnik"/>
    <s v=""/>
    <s v="Belarus"/>
    <s v="Minsk"/>
    <s v=""/>
    <n v="24"/>
    <n v="0"/>
    <x v="6"/>
    <x v="3"/>
    <n v="0"/>
    <s v=""/>
    <s v="Survey: Gallup"/>
    <x v="2"/>
    <n v="0"/>
  </r>
  <r>
    <d v="2021-01-18T00:00:00"/>
    <s v="Volha Mikhalachkina"/>
    <s v="female"/>
    <d v="1996-12-11T00:00:00"/>
    <s v=""/>
    <x v="3"/>
    <s v="L1 TSS"/>
    <d v="2020-02-03T00:00:00"/>
    <s v=""/>
    <s v="Kiryl Zlotnik"/>
    <s v=""/>
    <s v="Belarus"/>
    <s v="Minsk"/>
    <s v=""/>
    <n v="24"/>
    <n v="0"/>
    <x v="7"/>
    <x v="3"/>
    <n v="0"/>
    <s v=""/>
    <s v="Survey: Gallup"/>
    <x v="2"/>
    <n v="0"/>
  </r>
  <r>
    <d v="2021-01-18T00:00:00"/>
    <s v="Volha Mikhalachkina"/>
    <s v="female"/>
    <d v="1996-12-11T00:00:00"/>
    <s v=""/>
    <x v="3"/>
    <s v="L1 TSS"/>
    <d v="2020-02-03T00:00:00"/>
    <s v=""/>
    <s v="Kiryl Zlotnik"/>
    <s v=""/>
    <s v="Belarus"/>
    <s v="Minsk"/>
    <s v=""/>
    <n v="24"/>
    <n v="0"/>
    <x v="8"/>
    <x v="0"/>
    <n v="1"/>
    <s v=""/>
    <s v="Survey: Gallup"/>
    <x v="2"/>
    <n v="1"/>
  </r>
  <r>
    <d v="2021-01-18T00:00:00"/>
    <s v="Volha Mikhalachkina"/>
    <s v="female"/>
    <d v="1996-12-11T00:00:00"/>
    <s v=""/>
    <x v="3"/>
    <s v="L1 TSS"/>
    <d v="2020-02-03T00:00:00"/>
    <s v=""/>
    <s v="Kiryl Zlotnik"/>
    <s v=""/>
    <s v="Belarus"/>
    <s v="Minsk"/>
    <s v=""/>
    <n v="24"/>
    <n v="0"/>
    <x v="9"/>
    <x v="3"/>
    <n v="0"/>
    <s v=""/>
    <s v="Survey: Gallup"/>
    <x v="2"/>
    <n v="0"/>
  </r>
  <r>
    <d v="2021-01-18T00:00:00"/>
    <s v="Volha Mikhalachkina"/>
    <s v="female"/>
    <d v="1996-12-11T00:00:00"/>
    <s v=""/>
    <x v="3"/>
    <s v="L1 TSS"/>
    <d v="2020-02-03T00:00:00"/>
    <s v=""/>
    <s v="Kiryl Zlotnik"/>
    <s v=""/>
    <s v="Belarus"/>
    <s v="Minsk"/>
    <s v=""/>
    <n v="24"/>
    <n v="0"/>
    <x v="10"/>
    <x v="0"/>
    <n v="1"/>
    <s v=""/>
    <s v="Survey: Gallup"/>
    <x v="3"/>
    <n v="1"/>
  </r>
  <r>
    <d v="2021-01-18T00:00:00"/>
    <s v="Volha Mikhalachkina"/>
    <s v="female"/>
    <d v="1996-12-11T00:00:00"/>
    <s v=""/>
    <x v="3"/>
    <s v="L1 TSS"/>
    <d v="2020-02-03T00:00:00"/>
    <s v=""/>
    <s v="Kiryl Zlotnik"/>
    <s v=""/>
    <s v="Belarus"/>
    <s v="Minsk"/>
    <s v=""/>
    <n v="24"/>
    <n v="0"/>
    <x v="11"/>
    <x v="3"/>
    <n v="0"/>
    <s v=""/>
    <s v="Survey: Gallup"/>
    <x v="3"/>
    <n v="0"/>
  </r>
  <r>
    <d v="2021-01-18T00:00:00"/>
    <s v="Volha Mikhalachkina"/>
    <s v="female"/>
    <d v="1996-12-11T00:00:00"/>
    <s v=""/>
    <x v="3"/>
    <s v="L1 TSS"/>
    <d v="2020-02-03T00:00:00"/>
    <s v=""/>
    <s v="Kiryl Zlotnik"/>
    <s v=""/>
    <s v="Belarus"/>
    <s v="Minsk"/>
    <s v=""/>
    <n v="24"/>
    <n v="0"/>
    <x v="13"/>
    <x v="6"/>
    <n v="0"/>
    <s v=""/>
    <s v="Survey: Gallup"/>
    <x v="4"/>
    <e v="#N/A"/>
  </r>
  <r>
    <d v="2021-01-18T00:00:00"/>
    <s v="Volha Mikhalachkina"/>
    <s v="female"/>
    <d v="1996-12-11T00:00:00"/>
    <s v=""/>
    <x v="3"/>
    <s v="L1 TSS"/>
    <d v="2020-02-03T00:00:00"/>
    <s v=""/>
    <s v="Kiryl Zlotnik"/>
    <s v=""/>
    <s v="Belarus"/>
    <s v="Minsk"/>
    <s v=""/>
    <n v="24"/>
    <n v="0"/>
    <x v="14"/>
    <x v="1"/>
    <s v=""/>
    <s v="обеспечивать обучение сотрудников+ введение соц пакета. отсутствие мед страховки-большой минус"/>
    <s v="Survey: Gallup"/>
    <x v="4"/>
    <e v="#N/A"/>
  </r>
  <r>
    <d v="2021-01-18T00:00:00"/>
    <s v="Darya Shukala"/>
    <s v="female"/>
    <d v="1996-05-16T00:00:00"/>
    <s v=""/>
    <x v="3"/>
    <s v="L1 TSS"/>
    <d v="2020-03-02T00:00:00"/>
    <s v=""/>
    <s v="Kiryl Zlotnik"/>
    <s v=""/>
    <s v="Belarus"/>
    <s v="Minsk"/>
    <s v=""/>
    <n v="24"/>
    <n v="0"/>
    <x v="0"/>
    <x v="0"/>
    <n v="1"/>
    <s v=""/>
    <s v="Survey: Gallup"/>
    <x v="0"/>
    <n v="1"/>
  </r>
  <r>
    <d v="2021-01-18T00:00:00"/>
    <s v="Darya Shukala"/>
    <s v="female"/>
    <d v="1996-05-16T00:00:00"/>
    <s v=""/>
    <x v="3"/>
    <s v="L1 TSS"/>
    <d v="2020-03-02T00:00:00"/>
    <s v=""/>
    <s v="Kiryl Zlotnik"/>
    <s v=""/>
    <s v="Belarus"/>
    <s v="Minsk"/>
    <s v=""/>
    <n v="24"/>
    <n v="0"/>
    <x v="1"/>
    <x v="0"/>
    <n v="1"/>
    <s v=""/>
    <s v="Survey: Gallup"/>
    <x v="0"/>
    <n v="1"/>
  </r>
  <r>
    <d v="2021-01-18T00:00:00"/>
    <s v="Darya Shukala"/>
    <s v="female"/>
    <d v="1996-05-16T00:00:00"/>
    <s v=""/>
    <x v="3"/>
    <s v="L1 TSS"/>
    <d v="2020-03-02T00:00:00"/>
    <s v=""/>
    <s v="Kiryl Zlotnik"/>
    <s v=""/>
    <s v="Belarus"/>
    <s v="Minsk"/>
    <s v=""/>
    <n v="24"/>
    <n v="0"/>
    <x v="2"/>
    <x v="0"/>
    <n v="1"/>
    <s v=""/>
    <s v="Survey: Gallup"/>
    <x v="1"/>
    <n v="1"/>
  </r>
  <r>
    <d v="2021-01-18T00:00:00"/>
    <s v="Darya Shukala"/>
    <s v="female"/>
    <d v="1996-05-16T00:00:00"/>
    <s v=""/>
    <x v="3"/>
    <s v="L1 TSS"/>
    <d v="2020-03-02T00:00:00"/>
    <s v=""/>
    <s v="Kiryl Zlotnik"/>
    <s v=""/>
    <s v="Belarus"/>
    <s v="Minsk"/>
    <s v=""/>
    <n v="24"/>
    <n v="0"/>
    <x v="3"/>
    <x v="3"/>
    <n v="0"/>
    <s v=""/>
    <s v="Survey: Gallup"/>
    <x v="1"/>
    <n v="0"/>
  </r>
  <r>
    <d v="2021-01-18T00:00:00"/>
    <s v="Darya Shukala"/>
    <s v="female"/>
    <d v="1996-05-16T00:00:00"/>
    <s v=""/>
    <x v="3"/>
    <s v="L1 TSS"/>
    <d v="2020-03-02T00:00:00"/>
    <s v=""/>
    <s v="Kiryl Zlotnik"/>
    <s v=""/>
    <s v="Belarus"/>
    <s v="Minsk"/>
    <s v=""/>
    <n v="24"/>
    <n v="0"/>
    <x v="4"/>
    <x v="0"/>
    <n v="1"/>
    <s v=""/>
    <s v="Survey: Gallup"/>
    <x v="1"/>
    <n v="1"/>
  </r>
  <r>
    <d v="2021-01-18T00:00:00"/>
    <s v="Darya Shukala"/>
    <s v="female"/>
    <d v="1996-05-16T00:00:00"/>
    <s v=""/>
    <x v="3"/>
    <s v="L1 TSS"/>
    <d v="2020-03-02T00:00:00"/>
    <s v=""/>
    <s v="Kiryl Zlotnik"/>
    <s v=""/>
    <s v="Belarus"/>
    <s v="Minsk"/>
    <s v=""/>
    <n v="24"/>
    <n v="0"/>
    <x v="5"/>
    <x v="0"/>
    <n v="1"/>
    <s v=""/>
    <s v="Survey: Gallup"/>
    <x v="1"/>
    <n v="1"/>
  </r>
  <r>
    <d v="2021-01-18T00:00:00"/>
    <s v="Darya Shukala"/>
    <s v="female"/>
    <d v="1996-05-16T00:00:00"/>
    <s v=""/>
    <x v="3"/>
    <s v="L1 TSS"/>
    <d v="2020-03-02T00:00:00"/>
    <s v=""/>
    <s v="Kiryl Zlotnik"/>
    <s v=""/>
    <s v="Belarus"/>
    <s v="Minsk"/>
    <s v=""/>
    <n v="24"/>
    <n v="0"/>
    <x v="6"/>
    <x v="0"/>
    <n v="1"/>
    <s v=""/>
    <s v="Survey: Gallup"/>
    <x v="2"/>
    <n v="1"/>
  </r>
  <r>
    <d v="2021-01-18T00:00:00"/>
    <s v="Darya Shukala"/>
    <s v="female"/>
    <d v="1996-05-16T00:00:00"/>
    <s v=""/>
    <x v="3"/>
    <s v="L1 TSS"/>
    <d v="2020-03-02T00:00:00"/>
    <s v=""/>
    <s v="Kiryl Zlotnik"/>
    <s v=""/>
    <s v="Belarus"/>
    <s v="Minsk"/>
    <s v=""/>
    <n v="24"/>
    <n v="0"/>
    <x v="7"/>
    <x v="0"/>
    <n v="1"/>
    <s v=""/>
    <s v="Survey: Gallup"/>
    <x v="2"/>
    <n v="1"/>
  </r>
  <r>
    <d v="2021-01-18T00:00:00"/>
    <s v="Darya Shukala"/>
    <s v="female"/>
    <d v="1996-05-16T00:00:00"/>
    <s v=""/>
    <x v="3"/>
    <s v="L1 TSS"/>
    <d v="2020-03-02T00:00:00"/>
    <s v=""/>
    <s v="Kiryl Zlotnik"/>
    <s v=""/>
    <s v="Belarus"/>
    <s v="Minsk"/>
    <s v=""/>
    <n v="24"/>
    <n v="0"/>
    <x v="8"/>
    <x v="0"/>
    <n v="1"/>
    <s v=""/>
    <s v="Survey: Gallup"/>
    <x v="2"/>
    <n v="1"/>
  </r>
  <r>
    <d v="2021-01-18T00:00:00"/>
    <s v="Darya Shukala"/>
    <s v="female"/>
    <d v="1996-05-16T00:00:00"/>
    <s v=""/>
    <x v="3"/>
    <s v="L1 TSS"/>
    <d v="2020-03-02T00:00:00"/>
    <s v=""/>
    <s v="Kiryl Zlotnik"/>
    <s v=""/>
    <s v="Belarus"/>
    <s v="Minsk"/>
    <s v=""/>
    <n v="24"/>
    <n v="0"/>
    <x v="9"/>
    <x v="3"/>
    <n v="0"/>
    <s v=""/>
    <s v="Survey: Gallup"/>
    <x v="2"/>
    <n v="0"/>
  </r>
  <r>
    <d v="2021-01-18T00:00:00"/>
    <s v="Darya Shukala"/>
    <s v="female"/>
    <d v="1996-05-16T00:00:00"/>
    <s v=""/>
    <x v="3"/>
    <s v="L1 TSS"/>
    <d v="2020-03-02T00:00:00"/>
    <s v=""/>
    <s v="Kiryl Zlotnik"/>
    <s v=""/>
    <s v="Belarus"/>
    <s v="Minsk"/>
    <s v=""/>
    <n v="24"/>
    <n v="0"/>
    <x v="10"/>
    <x v="0"/>
    <n v="1"/>
    <s v=""/>
    <s v="Survey: Gallup"/>
    <x v="3"/>
    <n v="1"/>
  </r>
  <r>
    <d v="2021-01-18T00:00:00"/>
    <s v="Darya Shukala"/>
    <s v="female"/>
    <d v="1996-05-16T00:00:00"/>
    <s v=""/>
    <x v="3"/>
    <s v="L1 TSS"/>
    <d v="2020-03-02T00:00:00"/>
    <s v=""/>
    <s v="Kiryl Zlotnik"/>
    <s v=""/>
    <s v="Belarus"/>
    <s v="Minsk"/>
    <s v=""/>
    <n v="24"/>
    <n v="0"/>
    <x v="11"/>
    <x v="3"/>
    <n v="0"/>
    <s v=""/>
    <s v="Survey: Gallup"/>
    <x v="3"/>
    <n v="0"/>
  </r>
  <r>
    <d v="2021-01-18T00:00:00"/>
    <s v="Darya Shukala"/>
    <s v="female"/>
    <d v="1996-05-16T00:00:00"/>
    <s v=""/>
    <x v="3"/>
    <s v="L1 TSS"/>
    <d v="2020-03-02T00:00:00"/>
    <s v=""/>
    <s v="Kiryl Zlotnik"/>
    <s v=""/>
    <s v="Belarus"/>
    <s v="Minsk"/>
    <s v=""/>
    <n v="24"/>
    <n v="0"/>
    <x v="13"/>
    <x v="2"/>
    <n v="1"/>
    <s v=""/>
    <s v="Survey: Gallup"/>
    <x v="4"/>
    <e v="#N/A"/>
  </r>
  <r>
    <d v="2021-01-18T00:00:00"/>
    <s v="Kseniya Mamayeva"/>
    <s v="female"/>
    <d v="1993-09-19T00:00:00"/>
    <s v=""/>
    <x v="5"/>
    <s v="L1 TSS"/>
    <d v="2019-02-25T00:00:00"/>
    <s v=""/>
    <s v="Tatyana Sobolevskaya"/>
    <s v=""/>
    <s v="Belarus"/>
    <s v="Minsk"/>
    <s v=""/>
    <n v="27"/>
    <n v="1"/>
    <x v="0"/>
    <x v="0"/>
    <n v="1"/>
    <s v=""/>
    <s v="Survey: Gallup"/>
    <x v="0"/>
    <n v="1"/>
  </r>
  <r>
    <d v="2021-01-18T00:00:00"/>
    <s v="Kseniya Mamayeva"/>
    <s v="female"/>
    <d v="1993-09-19T00:00:00"/>
    <s v=""/>
    <x v="5"/>
    <s v="L1 TSS"/>
    <d v="2019-02-25T00:00:00"/>
    <s v=""/>
    <s v="Tatyana Sobolevskaya"/>
    <s v=""/>
    <s v="Belarus"/>
    <s v="Minsk"/>
    <s v=""/>
    <n v="27"/>
    <n v="1"/>
    <x v="1"/>
    <x v="0"/>
    <n v="1"/>
    <s v=""/>
    <s v="Survey: Gallup"/>
    <x v="0"/>
    <n v="1"/>
  </r>
  <r>
    <d v="2021-01-18T00:00:00"/>
    <s v="Kseniya Mamayeva"/>
    <s v="female"/>
    <d v="1993-09-19T00:00:00"/>
    <s v=""/>
    <x v="5"/>
    <s v="L1 TSS"/>
    <d v="2019-02-25T00:00:00"/>
    <s v=""/>
    <s v="Tatyana Sobolevskaya"/>
    <s v=""/>
    <s v="Belarus"/>
    <s v="Minsk"/>
    <s v=""/>
    <n v="27"/>
    <n v="1"/>
    <x v="2"/>
    <x v="0"/>
    <n v="1"/>
    <s v=""/>
    <s v="Survey: Gallup"/>
    <x v="1"/>
    <n v="1"/>
  </r>
  <r>
    <d v="2021-01-18T00:00:00"/>
    <s v="Kseniya Mamayeva"/>
    <s v="female"/>
    <d v="1993-09-19T00:00:00"/>
    <s v=""/>
    <x v="5"/>
    <s v="L1 TSS"/>
    <d v="2019-02-25T00:00:00"/>
    <s v=""/>
    <s v="Tatyana Sobolevskaya"/>
    <s v=""/>
    <s v="Belarus"/>
    <s v="Minsk"/>
    <s v=""/>
    <n v="27"/>
    <n v="1"/>
    <x v="3"/>
    <x v="3"/>
    <n v="0"/>
    <s v=""/>
    <s v="Survey: Gallup"/>
    <x v="1"/>
    <n v="0"/>
  </r>
  <r>
    <d v="2021-01-18T00:00:00"/>
    <s v="Kseniya Mamayeva"/>
    <s v="female"/>
    <d v="1993-09-19T00:00:00"/>
    <s v=""/>
    <x v="5"/>
    <s v="L1 TSS"/>
    <d v="2019-02-25T00:00:00"/>
    <s v=""/>
    <s v="Tatyana Sobolevskaya"/>
    <s v=""/>
    <s v="Belarus"/>
    <s v="Minsk"/>
    <s v=""/>
    <n v="27"/>
    <n v="1"/>
    <x v="4"/>
    <x v="0"/>
    <n v="1"/>
    <s v=""/>
    <s v="Survey: Gallup"/>
    <x v="1"/>
    <n v="1"/>
  </r>
  <r>
    <d v="2021-01-18T00:00:00"/>
    <s v="Kseniya Mamayeva"/>
    <s v="female"/>
    <d v="1993-09-19T00:00:00"/>
    <s v=""/>
    <x v="5"/>
    <s v="L1 TSS"/>
    <d v="2019-02-25T00:00:00"/>
    <s v=""/>
    <s v="Tatyana Sobolevskaya"/>
    <s v=""/>
    <s v="Belarus"/>
    <s v="Minsk"/>
    <s v=""/>
    <n v="27"/>
    <n v="1"/>
    <x v="5"/>
    <x v="0"/>
    <n v="1"/>
    <s v=""/>
    <s v="Survey: Gallup"/>
    <x v="1"/>
    <n v="1"/>
  </r>
  <r>
    <d v="2021-01-18T00:00:00"/>
    <s v="Kseniya Mamayeva"/>
    <s v="female"/>
    <d v="1993-09-19T00:00:00"/>
    <s v=""/>
    <x v="5"/>
    <s v="L1 TSS"/>
    <d v="2019-02-25T00:00:00"/>
    <s v=""/>
    <s v="Tatyana Sobolevskaya"/>
    <s v=""/>
    <s v="Belarus"/>
    <s v="Minsk"/>
    <s v=""/>
    <n v="27"/>
    <n v="1"/>
    <x v="6"/>
    <x v="0"/>
    <n v="1"/>
    <s v=""/>
    <s v="Survey: Gallup"/>
    <x v="2"/>
    <n v="1"/>
  </r>
  <r>
    <d v="2021-01-18T00:00:00"/>
    <s v="Kseniya Mamayeva"/>
    <s v="female"/>
    <d v="1993-09-19T00:00:00"/>
    <s v=""/>
    <x v="5"/>
    <s v="L1 TSS"/>
    <d v="2019-02-25T00:00:00"/>
    <s v=""/>
    <s v="Tatyana Sobolevskaya"/>
    <s v=""/>
    <s v="Belarus"/>
    <s v="Minsk"/>
    <s v=""/>
    <n v="27"/>
    <n v="1"/>
    <x v="7"/>
    <x v="0"/>
    <n v="1"/>
    <s v=""/>
    <s v="Survey: Gallup"/>
    <x v="2"/>
    <n v="1"/>
  </r>
  <r>
    <d v="2021-01-18T00:00:00"/>
    <s v="Kseniya Mamayeva"/>
    <s v="female"/>
    <d v="1993-09-19T00:00:00"/>
    <s v=""/>
    <x v="5"/>
    <s v="L1 TSS"/>
    <d v="2019-02-25T00:00:00"/>
    <s v=""/>
    <s v="Tatyana Sobolevskaya"/>
    <s v=""/>
    <s v="Belarus"/>
    <s v="Minsk"/>
    <s v=""/>
    <n v="27"/>
    <n v="1"/>
    <x v="8"/>
    <x v="0"/>
    <n v="1"/>
    <s v=""/>
    <s v="Survey: Gallup"/>
    <x v="2"/>
    <n v="1"/>
  </r>
  <r>
    <d v="2021-01-18T00:00:00"/>
    <s v="Kseniya Mamayeva"/>
    <s v="female"/>
    <d v="1993-09-19T00:00:00"/>
    <s v=""/>
    <x v="5"/>
    <s v="L1 TSS"/>
    <d v="2019-02-25T00:00:00"/>
    <s v=""/>
    <s v="Tatyana Sobolevskaya"/>
    <s v=""/>
    <s v="Belarus"/>
    <s v="Minsk"/>
    <s v=""/>
    <n v="27"/>
    <n v="1"/>
    <x v="9"/>
    <x v="0"/>
    <n v="1"/>
    <s v=""/>
    <s v="Survey: Gallup"/>
    <x v="2"/>
    <n v="1"/>
  </r>
  <r>
    <d v="2021-01-18T00:00:00"/>
    <s v="Kseniya Mamayeva"/>
    <s v="female"/>
    <d v="1993-09-19T00:00:00"/>
    <s v=""/>
    <x v="5"/>
    <s v="L1 TSS"/>
    <d v="2019-02-25T00:00:00"/>
    <s v=""/>
    <s v="Tatyana Sobolevskaya"/>
    <s v=""/>
    <s v="Belarus"/>
    <s v="Minsk"/>
    <s v=""/>
    <n v="27"/>
    <n v="1"/>
    <x v="10"/>
    <x v="0"/>
    <n v="1"/>
    <s v=""/>
    <s v="Survey: Gallup"/>
    <x v="3"/>
    <n v="1"/>
  </r>
  <r>
    <d v="2021-01-18T00:00:00"/>
    <s v="Kseniya Mamayeva"/>
    <s v="female"/>
    <d v="1993-09-19T00:00:00"/>
    <s v=""/>
    <x v="5"/>
    <s v="L1 TSS"/>
    <d v="2019-02-25T00:00:00"/>
    <s v=""/>
    <s v="Tatyana Sobolevskaya"/>
    <s v=""/>
    <s v="Belarus"/>
    <s v="Minsk"/>
    <s v=""/>
    <n v="27"/>
    <n v="1"/>
    <x v="11"/>
    <x v="0"/>
    <n v="1"/>
    <s v=""/>
    <s v="Survey: Gallup"/>
    <x v="3"/>
    <n v="1"/>
  </r>
  <r>
    <d v="2021-01-18T00:00:00"/>
    <s v="Kseniya Mamayeva"/>
    <s v="female"/>
    <d v="1993-09-19T00:00:00"/>
    <s v=""/>
    <x v="5"/>
    <s v="L1 TSS"/>
    <d v="2019-02-25T00:00:00"/>
    <s v=""/>
    <s v="Tatyana Sobolevskaya"/>
    <s v=""/>
    <s v="Belarus"/>
    <s v="Minsk"/>
    <s v=""/>
    <n v="27"/>
    <n v="1"/>
    <x v="13"/>
    <x v="7"/>
    <n v="-1"/>
    <s v=""/>
    <s v="Survey: Gallup"/>
    <x v="4"/>
    <e v="#N/A"/>
  </r>
  <r>
    <d v="2021-01-18T00:00:00"/>
    <s v="Kseniya Mamayeva"/>
    <s v="female"/>
    <d v="1993-09-19T00:00:00"/>
    <s v=""/>
    <x v="5"/>
    <s v="L1 TSS"/>
    <d v="2019-02-25T00:00:00"/>
    <s v=""/>
    <s v="Tatyana Sobolevskaya"/>
    <s v=""/>
    <s v="Belarus"/>
    <s v="Minsk"/>
    <s v=""/>
    <n v="27"/>
    <n v="1"/>
    <x v="14"/>
    <x v="1"/>
    <s v=""/>
    <s v="страховка_x000a_оплата английского, а не только проф курсов_x000a_и др &quot;плюшки&quot;"/>
    <s v="Survey: Gallup"/>
    <x v="4"/>
    <e v="#N/A"/>
  </r>
  <r>
    <d v="2021-01-26T00:00:00"/>
    <s v="Anastasia Razumova"/>
    <s v="female"/>
    <d v="1996-06-30T00:00:00"/>
    <s v=""/>
    <x v="3"/>
    <s v="L2 Team Lead"/>
    <d v="2018-02-19T00:00:00"/>
    <s v=""/>
    <s v="Tatsiana Dzemina"/>
    <s v=""/>
    <s v="Belarus"/>
    <s v="Minsk"/>
    <s v=""/>
    <n v="24"/>
    <n v="2"/>
    <x v="0"/>
    <x v="0"/>
    <n v="1"/>
    <s v=""/>
    <s v="Survey: Gallup"/>
    <x v="0"/>
    <n v="1"/>
  </r>
  <r>
    <d v="2021-01-26T00:00:00"/>
    <s v="Anastasia Razumova"/>
    <s v="female"/>
    <d v="1996-06-30T00:00:00"/>
    <s v=""/>
    <x v="3"/>
    <s v="L2 Team Lead"/>
    <d v="2018-02-19T00:00:00"/>
    <s v=""/>
    <s v="Tatsiana Dzemina"/>
    <s v=""/>
    <s v="Belarus"/>
    <s v="Minsk"/>
    <s v=""/>
    <n v="24"/>
    <n v="2"/>
    <x v="1"/>
    <x v="0"/>
    <n v="1"/>
    <s v=""/>
    <s v="Survey: Gallup"/>
    <x v="0"/>
    <n v="1"/>
  </r>
  <r>
    <d v="2021-01-26T00:00:00"/>
    <s v="Anastasia Razumova"/>
    <s v="female"/>
    <d v="1996-06-30T00:00:00"/>
    <s v=""/>
    <x v="3"/>
    <s v="L2 Team Lead"/>
    <d v="2018-02-19T00:00:00"/>
    <s v=""/>
    <s v="Tatsiana Dzemina"/>
    <s v=""/>
    <s v="Belarus"/>
    <s v="Minsk"/>
    <s v=""/>
    <n v="24"/>
    <n v="2"/>
    <x v="2"/>
    <x v="0"/>
    <n v="1"/>
    <s v=""/>
    <s v="Survey: Gallup"/>
    <x v="1"/>
    <n v="1"/>
  </r>
  <r>
    <d v="2021-01-26T00:00:00"/>
    <s v="Anastasia Razumova"/>
    <s v="female"/>
    <d v="1996-06-30T00:00:00"/>
    <s v=""/>
    <x v="3"/>
    <s v="L2 Team Lead"/>
    <d v="2018-02-19T00:00:00"/>
    <s v=""/>
    <s v="Tatsiana Dzemina"/>
    <s v=""/>
    <s v="Belarus"/>
    <s v="Minsk"/>
    <s v=""/>
    <n v="24"/>
    <n v="2"/>
    <x v="3"/>
    <x v="0"/>
    <n v="1"/>
    <s v=""/>
    <s v="Survey: Gallup"/>
    <x v="1"/>
    <n v="1"/>
  </r>
  <r>
    <d v="2021-01-26T00:00:00"/>
    <s v="Anastasia Razumova"/>
    <s v="female"/>
    <d v="1996-06-30T00:00:00"/>
    <s v=""/>
    <x v="3"/>
    <s v="L2 Team Lead"/>
    <d v="2018-02-19T00:00:00"/>
    <s v=""/>
    <s v="Tatsiana Dzemina"/>
    <s v=""/>
    <s v="Belarus"/>
    <s v="Minsk"/>
    <s v=""/>
    <n v="24"/>
    <n v="2"/>
    <x v="4"/>
    <x v="0"/>
    <n v="1"/>
    <s v=""/>
    <s v="Survey: Gallup"/>
    <x v="1"/>
    <n v="1"/>
  </r>
  <r>
    <d v="2021-01-26T00:00:00"/>
    <s v="Anastasia Razumova"/>
    <s v="female"/>
    <d v="1996-06-30T00:00:00"/>
    <s v=""/>
    <x v="3"/>
    <s v="L2 Team Lead"/>
    <d v="2018-02-19T00:00:00"/>
    <s v=""/>
    <s v="Tatsiana Dzemina"/>
    <s v=""/>
    <s v="Belarus"/>
    <s v="Minsk"/>
    <s v=""/>
    <n v="24"/>
    <n v="2"/>
    <x v="5"/>
    <x v="0"/>
    <n v="1"/>
    <s v=""/>
    <s v="Survey: Gallup"/>
    <x v="1"/>
    <n v="1"/>
  </r>
  <r>
    <d v="2021-01-26T00:00:00"/>
    <s v="Anastasia Razumova"/>
    <s v="female"/>
    <d v="1996-06-30T00:00:00"/>
    <s v=""/>
    <x v="3"/>
    <s v="L2 Team Lead"/>
    <d v="2018-02-19T00:00:00"/>
    <s v=""/>
    <s v="Tatsiana Dzemina"/>
    <s v=""/>
    <s v="Belarus"/>
    <s v="Minsk"/>
    <s v=""/>
    <n v="24"/>
    <n v="2"/>
    <x v="6"/>
    <x v="0"/>
    <n v="1"/>
    <s v=""/>
    <s v="Survey: Gallup"/>
    <x v="2"/>
    <n v="1"/>
  </r>
  <r>
    <d v="2021-01-26T00:00:00"/>
    <s v="Anastasia Razumova"/>
    <s v="female"/>
    <d v="1996-06-30T00:00:00"/>
    <s v=""/>
    <x v="3"/>
    <s v="L2 Team Lead"/>
    <d v="2018-02-19T00:00:00"/>
    <s v=""/>
    <s v="Tatsiana Dzemina"/>
    <s v=""/>
    <s v="Belarus"/>
    <s v="Minsk"/>
    <s v=""/>
    <n v="24"/>
    <n v="2"/>
    <x v="7"/>
    <x v="3"/>
    <n v="0"/>
    <s v=""/>
    <s v="Survey: Gallup"/>
    <x v="2"/>
    <n v="0"/>
  </r>
  <r>
    <d v="2021-01-26T00:00:00"/>
    <s v="Anastasia Razumova"/>
    <s v="female"/>
    <d v="1996-06-30T00:00:00"/>
    <s v=""/>
    <x v="3"/>
    <s v="L2 Team Lead"/>
    <d v="2018-02-19T00:00:00"/>
    <s v=""/>
    <s v="Tatsiana Dzemina"/>
    <s v=""/>
    <s v="Belarus"/>
    <s v="Minsk"/>
    <s v=""/>
    <n v="24"/>
    <n v="2"/>
    <x v="8"/>
    <x v="0"/>
    <n v="1"/>
    <s v=""/>
    <s v="Survey: Gallup"/>
    <x v="2"/>
    <n v="1"/>
  </r>
  <r>
    <d v="2021-01-26T00:00:00"/>
    <s v="Anastasia Razumova"/>
    <s v="female"/>
    <d v="1996-06-30T00:00:00"/>
    <s v=""/>
    <x v="3"/>
    <s v="L2 Team Lead"/>
    <d v="2018-02-19T00:00:00"/>
    <s v=""/>
    <s v="Tatsiana Dzemina"/>
    <s v=""/>
    <s v="Belarus"/>
    <s v="Minsk"/>
    <s v=""/>
    <n v="24"/>
    <n v="2"/>
    <x v="9"/>
    <x v="3"/>
    <n v="0"/>
    <s v=""/>
    <s v="Survey: Gallup"/>
    <x v="2"/>
    <n v="0"/>
  </r>
  <r>
    <d v="2021-01-26T00:00:00"/>
    <s v="Anastasia Razumova"/>
    <s v="female"/>
    <d v="1996-06-30T00:00:00"/>
    <s v=""/>
    <x v="3"/>
    <s v="L2 Team Lead"/>
    <d v="2018-02-19T00:00:00"/>
    <s v=""/>
    <s v="Tatsiana Dzemina"/>
    <s v=""/>
    <s v="Belarus"/>
    <s v="Minsk"/>
    <s v=""/>
    <n v="24"/>
    <n v="2"/>
    <x v="10"/>
    <x v="3"/>
    <n v="0"/>
    <s v=""/>
    <s v="Survey: Gallup"/>
    <x v="3"/>
    <n v="0"/>
  </r>
  <r>
    <d v="2021-01-26T00:00:00"/>
    <s v="Anastasia Razumova"/>
    <s v="female"/>
    <d v="1996-06-30T00:00:00"/>
    <s v=""/>
    <x v="3"/>
    <s v="L2 Team Lead"/>
    <d v="2018-02-19T00:00:00"/>
    <s v=""/>
    <s v="Tatsiana Dzemina"/>
    <s v=""/>
    <s v="Belarus"/>
    <s v="Minsk"/>
    <s v=""/>
    <n v="24"/>
    <n v="2"/>
    <x v="11"/>
    <x v="0"/>
    <n v="1"/>
    <s v=""/>
    <s v="Survey: Gallup"/>
    <x v="3"/>
    <n v="1"/>
  </r>
  <r>
    <d v="2021-01-26T00:00:00"/>
    <s v="Anastasia Razumova"/>
    <s v="female"/>
    <d v="1996-06-30T00:00:00"/>
    <s v=""/>
    <x v="3"/>
    <s v="L2 Team Lead"/>
    <d v="2018-02-19T00:00:00"/>
    <s v=""/>
    <s v="Tatsiana Dzemina"/>
    <s v=""/>
    <s v="Belarus"/>
    <s v="Minsk"/>
    <s v=""/>
    <n v="24"/>
    <n v="2"/>
    <x v="13"/>
    <x v="2"/>
    <n v="1"/>
    <s v=""/>
    <s v="Survey: Gallup"/>
    <x v="4"/>
    <e v="#N/A"/>
  </r>
  <r>
    <d v="2021-01-18T00:00:00"/>
    <s v="Fedor Baturchik"/>
    <s v="male"/>
    <d v="1995-03-22T00:00:00"/>
    <s v=""/>
    <x v="3"/>
    <s v="L2 TSS"/>
    <d v="2019-11-04T00:00:00"/>
    <s v=""/>
    <s v="Anastasia Razumova"/>
    <s v=""/>
    <s v="Belarus"/>
    <s v="Minsk"/>
    <s v=""/>
    <n v="25"/>
    <n v="1"/>
    <x v="0"/>
    <x v="0"/>
    <n v="1"/>
    <s v=""/>
    <s v="Survey: Gallup"/>
    <x v="0"/>
    <n v="1"/>
  </r>
  <r>
    <d v="2021-01-18T00:00:00"/>
    <s v="Fedor Baturchik"/>
    <s v="male"/>
    <d v="1995-03-22T00:00:00"/>
    <s v=""/>
    <x v="3"/>
    <s v="L2 TSS"/>
    <d v="2019-11-04T00:00:00"/>
    <s v=""/>
    <s v="Anastasia Razumova"/>
    <s v=""/>
    <s v="Belarus"/>
    <s v="Minsk"/>
    <s v=""/>
    <n v="25"/>
    <n v="1"/>
    <x v="1"/>
    <x v="0"/>
    <n v="1"/>
    <s v=""/>
    <s v="Survey: Gallup"/>
    <x v="0"/>
    <n v="1"/>
  </r>
  <r>
    <d v="2021-01-18T00:00:00"/>
    <s v="Fedor Baturchik"/>
    <s v="male"/>
    <d v="1995-03-22T00:00:00"/>
    <s v=""/>
    <x v="3"/>
    <s v="L2 TSS"/>
    <d v="2019-11-04T00:00:00"/>
    <s v=""/>
    <s v="Anastasia Razumova"/>
    <s v=""/>
    <s v="Belarus"/>
    <s v="Minsk"/>
    <s v=""/>
    <n v="25"/>
    <n v="1"/>
    <x v="2"/>
    <x v="0"/>
    <n v="1"/>
    <s v=""/>
    <s v="Survey: Gallup"/>
    <x v="1"/>
    <n v="1"/>
  </r>
  <r>
    <d v="2021-01-18T00:00:00"/>
    <s v="Fedor Baturchik"/>
    <s v="male"/>
    <d v="1995-03-22T00:00:00"/>
    <s v=""/>
    <x v="3"/>
    <s v="L2 TSS"/>
    <d v="2019-11-04T00:00:00"/>
    <s v=""/>
    <s v="Anastasia Razumova"/>
    <s v=""/>
    <s v="Belarus"/>
    <s v="Minsk"/>
    <s v=""/>
    <n v="25"/>
    <n v="1"/>
    <x v="4"/>
    <x v="0"/>
    <n v="1"/>
    <s v=""/>
    <s v="Survey: Gallup"/>
    <x v="1"/>
    <n v="1"/>
  </r>
  <r>
    <d v="2021-01-18T00:00:00"/>
    <s v="Fedor Baturchik"/>
    <s v="male"/>
    <d v="1995-03-22T00:00:00"/>
    <s v=""/>
    <x v="3"/>
    <s v="L2 TSS"/>
    <d v="2019-11-04T00:00:00"/>
    <s v=""/>
    <s v="Anastasia Razumova"/>
    <s v=""/>
    <s v="Belarus"/>
    <s v="Minsk"/>
    <s v=""/>
    <n v="25"/>
    <n v="1"/>
    <x v="3"/>
    <x v="0"/>
    <n v="1"/>
    <s v=""/>
    <s v="Survey: Gallup"/>
    <x v="1"/>
    <n v="1"/>
  </r>
  <r>
    <d v="2021-01-18T00:00:00"/>
    <s v="Fedor Baturchik"/>
    <s v="male"/>
    <d v="1995-03-22T00:00:00"/>
    <s v=""/>
    <x v="3"/>
    <s v="L2 TSS"/>
    <d v="2019-11-04T00:00:00"/>
    <s v=""/>
    <s v="Anastasia Razumova"/>
    <s v=""/>
    <s v="Belarus"/>
    <s v="Minsk"/>
    <s v=""/>
    <n v="25"/>
    <n v="1"/>
    <x v="5"/>
    <x v="0"/>
    <n v="1"/>
    <s v=""/>
    <s v="Survey: Gallup"/>
    <x v="1"/>
    <n v="1"/>
  </r>
  <r>
    <d v="2021-01-18T00:00:00"/>
    <s v="Fedor Baturchik"/>
    <s v="male"/>
    <d v="1995-03-22T00:00:00"/>
    <s v=""/>
    <x v="3"/>
    <s v="L2 TSS"/>
    <d v="2019-11-04T00:00:00"/>
    <s v=""/>
    <s v="Anastasia Razumova"/>
    <s v=""/>
    <s v="Belarus"/>
    <s v="Minsk"/>
    <s v=""/>
    <n v="25"/>
    <n v="1"/>
    <x v="6"/>
    <x v="0"/>
    <n v="1"/>
    <s v=""/>
    <s v="Survey: Gallup"/>
    <x v="2"/>
    <n v="1"/>
  </r>
  <r>
    <d v="2021-01-18T00:00:00"/>
    <s v="Fedor Baturchik"/>
    <s v="male"/>
    <d v="1995-03-22T00:00:00"/>
    <s v=""/>
    <x v="3"/>
    <s v="L2 TSS"/>
    <d v="2019-11-04T00:00:00"/>
    <s v=""/>
    <s v="Anastasia Razumova"/>
    <s v=""/>
    <s v="Belarus"/>
    <s v="Minsk"/>
    <s v=""/>
    <n v="25"/>
    <n v="1"/>
    <x v="7"/>
    <x v="0"/>
    <n v="1"/>
    <s v=""/>
    <s v="Survey: Gallup"/>
    <x v="2"/>
    <n v="1"/>
  </r>
  <r>
    <d v="2021-01-18T00:00:00"/>
    <s v="Fedor Baturchik"/>
    <s v="male"/>
    <d v="1995-03-22T00:00:00"/>
    <s v=""/>
    <x v="3"/>
    <s v="L2 TSS"/>
    <d v="2019-11-04T00:00:00"/>
    <s v=""/>
    <s v="Anastasia Razumova"/>
    <s v=""/>
    <s v="Belarus"/>
    <s v="Minsk"/>
    <s v=""/>
    <n v="25"/>
    <n v="1"/>
    <x v="8"/>
    <x v="0"/>
    <n v="1"/>
    <s v=""/>
    <s v="Survey: Gallup"/>
    <x v="2"/>
    <n v="1"/>
  </r>
  <r>
    <d v="2021-01-18T00:00:00"/>
    <s v="Fedor Baturchik"/>
    <s v="male"/>
    <d v="1995-03-22T00:00:00"/>
    <s v=""/>
    <x v="3"/>
    <s v="L2 TSS"/>
    <d v="2019-11-04T00:00:00"/>
    <s v=""/>
    <s v="Anastasia Razumova"/>
    <s v=""/>
    <s v="Belarus"/>
    <s v="Minsk"/>
    <s v=""/>
    <n v="25"/>
    <n v="1"/>
    <x v="9"/>
    <x v="3"/>
    <n v="0"/>
    <s v=""/>
    <s v="Survey: Gallup"/>
    <x v="2"/>
    <n v="0"/>
  </r>
  <r>
    <d v="2021-01-18T00:00:00"/>
    <s v="Fedor Baturchik"/>
    <s v="male"/>
    <d v="1995-03-22T00:00:00"/>
    <s v=""/>
    <x v="3"/>
    <s v="L2 TSS"/>
    <d v="2019-11-04T00:00:00"/>
    <s v=""/>
    <s v="Anastasia Razumova"/>
    <s v=""/>
    <s v="Belarus"/>
    <s v="Minsk"/>
    <s v=""/>
    <n v="25"/>
    <n v="1"/>
    <x v="10"/>
    <x v="0"/>
    <n v="1"/>
    <s v=""/>
    <s v="Survey: Gallup"/>
    <x v="3"/>
    <n v="1"/>
  </r>
  <r>
    <d v="2021-01-18T00:00:00"/>
    <s v="Fedor Baturchik"/>
    <s v="male"/>
    <d v="1995-03-22T00:00:00"/>
    <s v=""/>
    <x v="3"/>
    <s v="L2 TSS"/>
    <d v="2019-11-04T00:00:00"/>
    <s v=""/>
    <s v="Anastasia Razumova"/>
    <s v=""/>
    <s v="Belarus"/>
    <s v="Minsk"/>
    <s v=""/>
    <n v="25"/>
    <n v="1"/>
    <x v="11"/>
    <x v="0"/>
    <n v="1"/>
    <s v=""/>
    <s v="Survey: Gallup"/>
    <x v="3"/>
    <n v="1"/>
  </r>
  <r>
    <d v="2021-01-18T00:00:00"/>
    <s v="Fedor Baturchik"/>
    <s v="male"/>
    <d v="1995-03-22T00:00:00"/>
    <s v=""/>
    <x v="3"/>
    <s v="L2 TSS"/>
    <d v="2019-11-04T00:00:00"/>
    <s v=""/>
    <s v="Anastasia Razumova"/>
    <s v=""/>
    <s v="Belarus"/>
    <s v="Minsk"/>
    <s v=""/>
    <n v="25"/>
    <n v="1"/>
    <x v="13"/>
    <x v="2"/>
    <n v="1"/>
    <s v=""/>
    <s v="Survey: Gallup"/>
    <x v="4"/>
    <e v="#N/A"/>
  </r>
  <r>
    <d v="2021-01-26T00:00:00"/>
    <s v="Fedor Baturchik"/>
    <s v="male"/>
    <d v="1995-03-22T00:00:00"/>
    <s v=""/>
    <x v="3"/>
    <s v="L2 TSS"/>
    <d v="2019-11-04T00:00:00"/>
    <s v=""/>
    <s v="Anastasia Razumova"/>
    <s v=""/>
    <s v="Belarus"/>
    <s v="Minsk"/>
    <s v=""/>
    <n v="25"/>
    <n v="1"/>
    <x v="12"/>
    <x v="1"/>
    <s v=""/>
    <s v="-"/>
    <s v="Survey: Gallup"/>
    <x v="4"/>
    <e v="#N/A"/>
  </r>
  <r>
    <d v="2021-01-26T00:00:00"/>
    <s v="Fedor Baturchik"/>
    <s v="male"/>
    <d v="1995-03-22T00:00:00"/>
    <s v=""/>
    <x v="3"/>
    <s v="L2 TSS"/>
    <d v="2019-11-04T00:00:00"/>
    <s v=""/>
    <s v="Anastasia Razumova"/>
    <s v=""/>
    <s v="Belarus"/>
    <s v="Minsk"/>
    <s v=""/>
    <n v="25"/>
    <n v="1"/>
    <x v="14"/>
    <x v="1"/>
    <s v=""/>
    <s v="Everything is fine now"/>
    <s v="Survey: Gallup"/>
    <x v="4"/>
    <e v="#N/A"/>
  </r>
  <r>
    <d v="2021-01-18T00:00:00"/>
    <s v="Stanislau Belachkin"/>
    <s v="male"/>
    <d v="1990-04-30T00:00:00"/>
    <s v=""/>
    <x v="0"/>
    <s v="CMO"/>
    <d v="2018-03-05T00:00:00"/>
    <s v=""/>
    <s v="Tanya Grypachevskaya"/>
    <s v=""/>
    <s v="Belarus"/>
    <s v="Minsk"/>
    <s v=""/>
    <n v="30"/>
    <n v="2"/>
    <x v="0"/>
    <x v="0"/>
    <n v="1"/>
    <s v=""/>
    <s v="Survey: Gallup"/>
    <x v="0"/>
    <n v="1"/>
  </r>
  <r>
    <d v="2021-01-18T00:00:00"/>
    <s v="Stanislau Belachkin"/>
    <s v="male"/>
    <d v="1990-04-30T00:00:00"/>
    <s v=""/>
    <x v="0"/>
    <s v="CMO"/>
    <d v="2018-03-05T00:00:00"/>
    <s v=""/>
    <s v="Tanya Grypachevskaya"/>
    <s v=""/>
    <s v="Belarus"/>
    <s v="Minsk"/>
    <s v=""/>
    <n v="30"/>
    <n v="2"/>
    <x v="1"/>
    <x v="0"/>
    <n v="1"/>
    <s v=""/>
    <s v="Survey: Gallup"/>
    <x v="0"/>
    <n v="1"/>
  </r>
  <r>
    <d v="2021-01-18T00:00:00"/>
    <s v="Stanislau Belachkin"/>
    <s v="male"/>
    <d v="1990-04-30T00:00:00"/>
    <s v=""/>
    <x v="0"/>
    <s v="CMO"/>
    <d v="2018-03-05T00:00:00"/>
    <s v=""/>
    <s v="Tanya Grypachevskaya"/>
    <s v=""/>
    <s v="Belarus"/>
    <s v="Minsk"/>
    <s v=""/>
    <n v="30"/>
    <n v="2"/>
    <x v="2"/>
    <x v="3"/>
    <n v="0"/>
    <s v=""/>
    <s v="Survey: Gallup"/>
    <x v="1"/>
    <n v="0"/>
  </r>
  <r>
    <d v="2021-01-18T00:00:00"/>
    <s v="Stanislau Belachkin"/>
    <s v="male"/>
    <d v="1990-04-30T00:00:00"/>
    <s v=""/>
    <x v="0"/>
    <s v="CMO"/>
    <d v="2018-03-05T00:00:00"/>
    <s v=""/>
    <s v="Tanya Grypachevskaya"/>
    <s v=""/>
    <s v="Belarus"/>
    <s v="Minsk"/>
    <s v=""/>
    <n v="30"/>
    <n v="2"/>
    <x v="3"/>
    <x v="3"/>
    <n v="0"/>
    <s v=""/>
    <s v="Survey: Gallup"/>
    <x v="1"/>
    <n v="0"/>
  </r>
  <r>
    <d v="2021-01-18T00:00:00"/>
    <s v="Stanislau Belachkin"/>
    <s v="male"/>
    <d v="1990-04-30T00:00:00"/>
    <s v=""/>
    <x v="0"/>
    <s v="CMO"/>
    <d v="2018-03-05T00:00:00"/>
    <s v=""/>
    <s v="Tanya Grypachevskaya"/>
    <s v=""/>
    <s v="Belarus"/>
    <s v="Minsk"/>
    <s v=""/>
    <n v="30"/>
    <n v="2"/>
    <x v="4"/>
    <x v="0"/>
    <n v="1"/>
    <s v=""/>
    <s v="Survey: Gallup"/>
    <x v="1"/>
    <n v="1"/>
  </r>
  <r>
    <d v="2021-01-18T00:00:00"/>
    <s v="Stanislau Belachkin"/>
    <s v="male"/>
    <d v="1990-04-30T00:00:00"/>
    <s v=""/>
    <x v="0"/>
    <s v="CMO"/>
    <d v="2018-03-05T00:00:00"/>
    <s v=""/>
    <s v="Tanya Grypachevskaya"/>
    <s v=""/>
    <s v="Belarus"/>
    <s v="Minsk"/>
    <s v=""/>
    <n v="30"/>
    <n v="2"/>
    <x v="5"/>
    <x v="3"/>
    <n v="0"/>
    <s v=""/>
    <s v="Survey: Gallup"/>
    <x v="1"/>
    <n v="0"/>
  </r>
  <r>
    <d v="2021-01-18T00:00:00"/>
    <s v="Stanislau Belachkin"/>
    <s v="male"/>
    <d v="1990-04-30T00:00:00"/>
    <s v=""/>
    <x v="0"/>
    <s v="CMO"/>
    <d v="2018-03-05T00:00:00"/>
    <s v=""/>
    <s v="Tanya Grypachevskaya"/>
    <s v=""/>
    <s v="Belarus"/>
    <s v="Minsk"/>
    <s v=""/>
    <n v="30"/>
    <n v="2"/>
    <x v="6"/>
    <x v="0"/>
    <n v="1"/>
    <s v=""/>
    <s v="Survey: Gallup"/>
    <x v="2"/>
    <n v="1"/>
  </r>
  <r>
    <d v="2021-01-18T00:00:00"/>
    <s v="Stanislau Belachkin"/>
    <s v="male"/>
    <d v="1990-04-30T00:00:00"/>
    <s v=""/>
    <x v="0"/>
    <s v="CMO"/>
    <d v="2018-03-05T00:00:00"/>
    <s v=""/>
    <s v="Tanya Grypachevskaya"/>
    <s v=""/>
    <s v="Belarus"/>
    <s v="Minsk"/>
    <s v=""/>
    <n v="30"/>
    <n v="2"/>
    <x v="7"/>
    <x v="0"/>
    <n v="1"/>
    <s v=""/>
    <s v="Survey: Gallup"/>
    <x v="2"/>
    <n v="1"/>
  </r>
  <r>
    <d v="2021-01-18T00:00:00"/>
    <s v="Stanislau Belachkin"/>
    <s v="male"/>
    <d v="1990-04-30T00:00:00"/>
    <s v=""/>
    <x v="0"/>
    <s v="CMO"/>
    <d v="2018-03-05T00:00:00"/>
    <s v=""/>
    <s v="Tanya Grypachevskaya"/>
    <s v=""/>
    <s v="Belarus"/>
    <s v="Minsk"/>
    <s v=""/>
    <n v="30"/>
    <n v="2"/>
    <x v="8"/>
    <x v="0"/>
    <n v="1"/>
    <s v=""/>
    <s v="Survey: Gallup"/>
    <x v="2"/>
    <n v="1"/>
  </r>
  <r>
    <d v="2021-01-18T00:00:00"/>
    <s v="Stanislau Belachkin"/>
    <s v="male"/>
    <d v="1990-04-30T00:00:00"/>
    <s v=""/>
    <x v="0"/>
    <s v="CMO"/>
    <d v="2018-03-05T00:00:00"/>
    <s v=""/>
    <s v="Tanya Grypachevskaya"/>
    <s v=""/>
    <s v="Belarus"/>
    <s v="Minsk"/>
    <s v=""/>
    <n v="30"/>
    <n v="2"/>
    <x v="9"/>
    <x v="3"/>
    <n v="0"/>
    <s v=""/>
    <s v="Survey: Gallup"/>
    <x v="2"/>
    <n v="0"/>
  </r>
  <r>
    <d v="2021-01-18T00:00:00"/>
    <s v="Stanislau Belachkin"/>
    <s v="male"/>
    <d v="1990-04-30T00:00:00"/>
    <s v=""/>
    <x v="0"/>
    <s v="CMO"/>
    <d v="2018-03-05T00:00:00"/>
    <s v=""/>
    <s v="Tanya Grypachevskaya"/>
    <s v=""/>
    <s v="Belarus"/>
    <s v="Minsk"/>
    <s v=""/>
    <n v="30"/>
    <n v="2"/>
    <x v="10"/>
    <x v="3"/>
    <n v="0"/>
    <s v=""/>
    <s v="Survey: Gallup"/>
    <x v="3"/>
    <n v="0"/>
  </r>
  <r>
    <d v="2021-01-18T00:00:00"/>
    <s v="Stanislau Belachkin"/>
    <s v="male"/>
    <d v="1990-04-30T00:00:00"/>
    <s v=""/>
    <x v="0"/>
    <s v="CMO"/>
    <d v="2018-03-05T00:00:00"/>
    <s v=""/>
    <s v="Tanya Grypachevskaya"/>
    <s v=""/>
    <s v="Belarus"/>
    <s v="Minsk"/>
    <s v=""/>
    <n v="30"/>
    <n v="2"/>
    <x v="11"/>
    <x v="3"/>
    <n v="0"/>
    <s v=""/>
    <s v="Survey: Gallup"/>
    <x v="3"/>
    <n v="0"/>
  </r>
  <r>
    <d v="2021-01-18T00:00:00"/>
    <s v="Stanislau Belachkin"/>
    <s v="male"/>
    <d v="1990-04-30T00:00:00"/>
    <s v=""/>
    <x v="0"/>
    <s v="CMO"/>
    <d v="2018-03-05T00:00:00"/>
    <s v=""/>
    <s v="Tanya Grypachevskaya"/>
    <s v=""/>
    <s v="Belarus"/>
    <s v="Minsk"/>
    <s v=""/>
    <n v="30"/>
    <n v="2"/>
    <x v="13"/>
    <x v="6"/>
    <n v="0"/>
    <s v=""/>
    <s v="Survey: Gallup"/>
    <x v="4"/>
    <e v="#N/A"/>
  </r>
  <r>
    <d v="2021-01-25T00:00:00"/>
    <s v="Nailia Mazitova"/>
    <s v="female"/>
    <d v="1992-05-02T00:00:00"/>
    <s v=""/>
    <x v="6"/>
    <s v="Designer"/>
    <d v="2019-04-15T00:00:00"/>
    <s v=""/>
    <s v="Stanislau Belachkin"/>
    <s v=""/>
    <s v="Belarus"/>
    <s v="Minsk"/>
    <s v=""/>
    <n v="28"/>
    <n v="1"/>
    <x v="0"/>
    <x v="0"/>
    <n v="1"/>
    <s v=""/>
    <s v="Survey: Gallup"/>
    <x v="0"/>
    <n v="1"/>
  </r>
  <r>
    <d v="2021-01-25T00:00:00"/>
    <s v="Nailia Mazitova"/>
    <s v="female"/>
    <d v="1992-05-02T00:00:00"/>
    <s v=""/>
    <x v="6"/>
    <s v="Designer"/>
    <d v="2019-04-15T00:00:00"/>
    <s v=""/>
    <s v="Stanislau Belachkin"/>
    <s v=""/>
    <s v="Belarus"/>
    <s v="Minsk"/>
    <s v=""/>
    <n v="28"/>
    <n v="1"/>
    <x v="1"/>
    <x v="0"/>
    <n v="1"/>
    <s v=""/>
    <s v="Survey: Gallup"/>
    <x v="0"/>
    <n v="1"/>
  </r>
  <r>
    <d v="2021-01-25T00:00:00"/>
    <s v="Nailia Mazitova"/>
    <s v="female"/>
    <d v="1992-05-02T00:00:00"/>
    <s v=""/>
    <x v="6"/>
    <s v="Designer"/>
    <d v="2019-04-15T00:00:00"/>
    <s v=""/>
    <s v="Stanislau Belachkin"/>
    <s v=""/>
    <s v="Belarus"/>
    <s v="Minsk"/>
    <s v=""/>
    <n v="28"/>
    <n v="1"/>
    <x v="2"/>
    <x v="0"/>
    <n v="1"/>
    <s v=""/>
    <s v="Survey: Gallup"/>
    <x v="1"/>
    <n v="1"/>
  </r>
  <r>
    <d v="2021-01-25T00:00:00"/>
    <s v="Nailia Mazitova"/>
    <s v="female"/>
    <d v="1992-05-02T00:00:00"/>
    <s v=""/>
    <x v="6"/>
    <s v="Designer"/>
    <d v="2019-04-15T00:00:00"/>
    <s v=""/>
    <s v="Stanislau Belachkin"/>
    <s v=""/>
    <s v="Belarus"/>
    <s v="Minsk"/>
    <s v=""/>
    <n v="28"/>
    <n v="1"/>
    <x v="3"/>
    <x v="0"/>
    <n v="1"/>
    <s v=""/>
    <s v="Survey: Gallup"/>
    <x v="1"/>
    <n v="1"/>
  </r>
  <r>
    <d v="2021-01-25T00:00:00"/>
    <s v="Nailia Mazitova"/>
    <s v="female"/>
    <d v="1992-05-02T00:00:00"/>
    <s v=""/>
    <x v="6"/>
    <s v="Designer"/>
    <d v="2019-04-15T00:00:00"/>
    <s v=""/>
    <s v="Stanislau Belachkin"/>
    <s v=""/>
    <s v="Belarus"/>
    <s v="Minsk"/>
    <s v=""/>
    <n v="28"/>
    <n v="1"/>
    <x v="4"/>
    <x v="0"/>
    <n v="1"/>
    <s v=""/>
    <s v="Survey: Gallup"/>
    <x v="1"/>
    <n v="1"/>
  </r>
  <r>
    <d v="2021-01-25T00:00:00"/>
    <s v="Nailia Mazitova"/>
    <s v="female"/>
    <d v="1992-05-02T00:00:00"/>
    <s v=""/>
    <x v="6"/>
    <s v="Designer"/>
    <d v="2019-04-15T00:00:00"/>
    <s v=""/>
    <s v="Stanislau Belachkin"/>
    <s v=""/>
    <s v="Belarus"/>
    <s v="Minsk"/>
    <s v=""/>
    <n v="28"/>
    <n v="1"/>
    <x v="5"/>
    <x v="0"/>
    <n v="1"/>
    <s v=""/>
    <s v="Survey: Gallup"/>
    <x v="1"/>
    <n v="1"/>
  </r>
  <r>
    <d v="2021-01-25T00:00:00"/>
    <s v="Nailia Mazitova"/>
    <s v="female"/>
    <d v="1992-05-02T00:00:00"/>
    <s v=""/>
    <x v="6"/>
    <s v="Designer"/>
    <d v="2019-04-15T00:00:00"/>
    <s v=""/>
    <s v="Stanislau Belachkin"/>
    <s v=""/>
    <s v="Belarus"/>
    <s v="Minsk"/>
    <s v=""/>
    <n v="28"/>
    <n v="1"/>
    <x v="6"/>
    <x v="0"/>
    <n v="1"/>
    <s v=""/>
    <s v="Survey: Gallup"/>
    <x v="2"/>
    <n v="1"/>
  </r>
  <r>
    <d v="2021-01-25T00:00:00"/>
    <s v="Nailia Mazitova"/>
    <s v="female"/>
    <d v="1992-05-02T00:00:00"/>
    <s v=""/>
    <x v="6"/>
    <s v="Designer"/>
    <d v="2019-04-15T00:00:00"/>
    <s v=""/>
    <s v="Stanislau Belachkin"/>
    <s v=""/>
    <s v="Belarus"/>
    <s v="Minsk"/>
    <s v=""/>
    <n v="28"/>
    <n v="1"/>
    <x v="7"/>
    <x v="3"/>
    <n v="0"/>
    <s v=""/>
    <s v="Survey: Gallup"/>
    <x v="2"/>
    <n v="0"/>
  </r>
  <r>
    <d v="2021-01-25T00:00:00"/>
    <s v="Nailia Mazitova"/>
    <s v="female"/>
    <d v="1992-05-02T00:00:00"/>
    <s v=""/>
    <x v="6"/>
    <s v="Designer"/>
    <d v="2019-04-15T00:00:00"/>
    <s v=""/>
    <s v="Stanislau Belachkin"/>
    <s v=""/>
    <s v="Belarus"/>
    <s v="Minsk"/>
    <s v=""/>
    <n v="28"/>
    <n v="1"/>
    <x v="8"/>
    <x v="0"/>
    <n v="1"/>
    <s v=""/>
    <s v="Survey: Gallup"/>
    <x v="2"/>
    <n v="1"/>
  </r>
  <r>
    <d v="2021-01-25T00:00:00"/>
    <s v="Nailia Mazitova"/>
    <s v="female"/>
    <d v="1992-05-02T00:00:00"/>
    <s v=""/>
    <x v="6"/>
    <s v="Designer"/>
    <d v="2019-04-15T00:00:00"/>
    <s v=""/>
    <s v="Stanislau Belachkin"/>
    <s v=""/>
    <s v="Belarus"/>
    <s v="Minsk"/>
    <s v=""/>
    <n v="28"/>
    <n v="1"/>
    <x v="9"/>
    <x v="3"/>
    <n v="0"/>
    <s v=""/>
    <s v="Survey: Gallup"/>
    <x v="2"/>
    <n v="0"/>
  </r>
  <r>
    <d v="2021-01-25T00:00:00"/>
    <s v="Nailia Mazitova"/>
    <s v="female"/>
    <d v="1992-05-02T00:00:00"/>
    <s v=""/>
    <x v="6"/>
    <s v="Designer"/>
    <d v="2019-04-15T00:00:00"/>
    <s v=""/>
    <s v="Stanislau Belachkin"/>
    <s v=""/>
    <s v="Belarus"/>
    <s v="Minsk"/>
    <s v=""/>
    <n v="28"/>
    <n v="1"/>
    <x v="10"/>
    <x v="0"/>
    <n v="1"/>
    <s v=""/>
    <s v="Survey: Gallup"/>
    <x v="3"/>
    <n v="1"/>
  </r>
  <r>
    <d v="2021-01-25T00:00:00"/>
    <s v="Nailia Mazitova"/>
    <s v="female"/>
    <d v="1992-05-02T00:00:00"/>
    <s v=""/>
    <x v="6"/>
    <s v="Designer"/>
    <d v="2019-04-15T00:00:00"/>
    <s v=""/>
    <s v="Stanislau Belachkin"/>
    <s v=""/>
    <s v="Belarus"/>
    <s v="Minsk"/>
    <s v=""/>
    <n v="28"/>
    <n v="1"/>
    <x v="11"/>
    <x v="0"/>
    <n v="1"/>
    <s v=""/>
    <s v="Survey: Gallup"/>
    <x v="3"/>
    <n v="1"/>
  </r>
  <r>
    <d v="2021-01-25T00:00:00"/>
    <s v="Nailia Mazitova"/>
    <s v="female"/>
    <d v="1992-05-02T00:00:00"/>
    <s v=""/>
    <x v="6"/>
    <s v="Designer"/>
    <d v="2019-04-15T00:00:00"/>
    <s v=""/>
    <s v="Stanislau Belachkin"/>
    <s v=""/>
    <s v="Belarus"/>
    <s v="Minsk"/>
    <s v=""/>
    <n v="28"/>
    <n v="1"/>
    <x v="13"/>
    <x v="4"/>
    <n v="1"/>
    <s v=""/>
    <s v="Survey: Gallup"/>
    <x v="4"/>
    <e v="#N/A"/>
  </r>
  <r>
    <d v="2021-01-25T00:00:00"/>
    <s v="Nailia Mazitova"/>
    <s v="female"/>
    <d v="1992-05-02T00:00:00"/>
    <s v=""/>
    <x v="6"/>
    <s v="Designer"/>
    <d v="2019-04-15T00:00:00"/>
    <s v=""/>
    <s v="Stanislau Belachkin"/>
    <s v=""/>
    <s v="Belarus"/>
    <s v="Minsk"/>
    <s v=""/>
    <n v="28"/>
    <n v="1"/>
    <x v="14"/>
    <x v="1"/>
    <s v=""/>
    <s v="Прозрачность в работе компании, главное результаты, но результаты делают люди, поэтому не забывать что люди - имеют ценность."/>
    <s v="Survey: Gallup"/>
    <x v="4"/>
    <e v="#N/A"/>
  </r>
  <r>
    <d v="2021-01-25T00:00:00"/>
    <s v="Nailia Mazitova"/>
    <s v="female"/>
    <d v="1992-05-02T00:00:00"/>
    <s v=""/>
    <x v="6"/>
    <s v="Designer"/>
    <d v="2019-04-15T00:00:00"/>
    <s v=""/>
    <s v="Stanislau Belachkin"/>
    <s v=""/>
    <s v="Belarus"/>
    <s v="Minsk"/>
    <s v=""/>
    <n v="28"/>
    <n v="1"/>
    <x v="12"/>
    <x v="1"/>
    <s v=""/>
    <s v="Когда ты в курсе всего что происходит в компании, когда ты видишь вклад каждого отдела, понимаешь над чем они сейчас работают и понимаешь свою ценность в этом сложном процессе - это вовлекает. Как в притче спросили 2 человек, которые камни таскали: что ты делаешь? Один ответил - камни ношу, второй  - храм строю."/>
    <s v="Survey: Gallup"/>
    <x v="4"/>
    <e v="#N/A"/>
  </r>
  <r>
    <d v="2021-01-18T00:00:00"/>
    <s v="Anastasia Zaichko"/>
    <s v="female"/>
    <d v="1991-05-31T00:00:00"/>
    <s v=""/>
    <x v="6"/>
    <s v="Head of PR"/>
    <d v="2017-03-22T00:00:00"/>
    <s v=""/>
    <s v="Stanislau Belachkin"/>
    <s v=""/>
    <s v="Belarus"/>
    <s v="Minsk"/>
    <s v=""/>
    <n v="29"/>
    <n v="3"/>
    <x v="0"/>
    <x v="0"/>
    <n v="1"/>
    <s v=""/>
    <s v="Survey: Gallup"/>
    <x v="0"/>
    <n v="1"/>
  </r>
  <r>
    <d v="2021-01-18T00:00:00"/>
    <s v="Anastasia Zaichko"/>
    <s v="female"/>
    <d v="1991-05-31T00:00:00"/>
    <s v=""/>
    <x v="6"/>
    <s v="Head of PR"/>
    <d v="2017-03-22T00:00:00"/>
    <s v=""/>
    <s v="Stanislau Belachkin"/>
    <s v=""/>
    <s v="Belarus"/>
    <s v="Minsk"/>
    <s v=""/>
    <n v="29"/>
    <n v="3"/>
    <x v="1"/>
    <x v="0"/>
    <n v="1"/>
    <s v=""/>
    <s v="Survey: Gallup"/>
    <x v="0"/>
    <n v="1"/>
  </r>
  <r>
    <d v="2021-01-18T00:00:00"/>
    <s v="Anastasia Zaichko"/>
    <s v="female"/>
    <d v="1991-05-31T00:00:00"/>
    <s v=""/>
    <x v="6"/>
    <s v="Head of PR"/>
    <d v="2017-03-22T00:00:00"/>
    <s v=""/>
    <s v="Stanislau Belachkin"/>
    <s v=""/>
    <s v="Belarus"/>
    <s v="Minsk"/>
    <s v=""/>
    <n v="29"/>
    <n v="3"/>
    <x v="2"/>
    <x v="3"/>
    <n v="0"/>
    <s v=""/>
    <s v="Survey: Gallup"/>
    <x v="1"/>
    <n v="0"/>
  </r>
  <r>
    <d v="2021-01-18T00:00:00"/>
    <s v="Anastasia Zaichko"/>
    <s v="female"/>
    <d v="1991-05-31T00:00:00"/>
    <s v=""/>
    <x v="6"/>
    <s v="Head of PR"/>
    <d v="2017-03-22T00:00:00"/>
    <s v=""/>
    <s v="Stanislau Belachkin"/>
    <s v=""/>
    <s v="Belarus"/>
    <s v="Minsk"/>
    <s v=""/>
    <n v="29"/>
    <n v="3"/>
    <x v="3"/>
    <x v="3"/>
    <n v="0"/>
    <s v=""/>
    <s v="Survey: Gallup"/>
    <x v="1"/>
    <n v="0"/>
  </r>
  <r>
    <d v="2021-01-18T00:00:00"/>
    <s v="Anastasia Zaichko"/>
    <s v="female"/>
    <d v="1991-05-31T00:00:00"/>
    <s v=""/>
    <x v="6"/>
    <s v="Head of PR"/>
    <d v="2017-03-22T00:00:00"/>
    <s v=""/>
    <s v="Stanislau Belachkin"/>
    <s v=""/>
    <s v="Belarus"/>
    <s v="Minsk"/>
    <s v=""/>
    <n v="29"/>
    <n v="3"/>
    <x v="4"/>
    <x v="0"/>
    <n v="1"/>
    <s v=""/>
    <s v="Survey: Gallup"/>
    <x v="1"/>
    <n v="1"/>
  </r>
  <r>
    <d v="2021-01-18T00:00:00"/>
    <s v="Anastasia Zaichko"/>
    <s v="female"/>
    <d v="1991-05-31T00:00:00"/>
    <s v=""/>
    <x v="6"/>
    <s v="Head of PR"/>
    <d v="2017-03-22T00:00:00"/>
    <s v=""/>
    <s v="Stanislau Belachkin"/>
    <s v=""/>
    <s v="Belarus"/>
    <s v="Minsk"/>
    <s v=""/>
    <n v="29"/>
    <n v="3"/>
    <x v="5"/>
    <x v="0"/>
    <n v="1"/>
    <s v=""/>
    <s v="Survey: Gallup"/>
    <x v="1"/>
    <n v="1"/>
  </r>
  <r>
    <d v="2021-01-18T00:00:00"/>
    <s v="Anastasia Zaichko"/>
    <s v="female"/>
    <d v="1991-05-31T00:00:00"/>
    <s v=""/>
    <x v="6"/>
    <s v="Head of PR"/>
    <d v="2017-03-22T00:00:00"/>
    <s v=""/>
    <s v="Stanislau Belachkin"/>
    <s v=""/>
    <s v="Belarus"/>
    <s v="Minsk"/>
    <s v=""/>
    <n v="29"/>
    <n v="3"/>
    <x v="6"/>
    <x v="0"/>
    <n v="1"/>
    <s v=""/>
    <s v="Survey: Gallup"/>
    <x v="2"/>
    <n v="1"/>
  </r>
  <r>
    <d v="2021-01-18T00:00:00"/>
    <s v="Anastasia Zaichko"/>
    <s v="female"/>
    <d v="1991-05-31T00:00:00"/>
    <s v=""/>
    <x v="6"/>
    <s v="Head of PR"/>
    <d v="2017-03-22T00:00:00"/>
    <s v=""/>
    <s v="Stanislau Belachkin"/>
    <s v=""/>
    <s v="Belarus"/>
    <s v="Minsk"/>
    <s v=""/>
    <n v="29"/>
    <n v="3"/>
    <x v="7"/>
    <x v="0"/>
    <n v="1"/>
    <s v=""/>
    <s v="Survey: Gallup"/>
    <x v="2"/>
    <n v="1"/>
  </r>
  <r>
    <d v="2021-01-18T00:00:00"/>
    <s v="Anastasia Zaichko"/>
    <s v="female"/>
    <d v="1991-05-31T00:00:00"/>
    <s v=""/>
    <x v="6"/>
    <s v="Head of PR"/>
    <d v="2017-03-22T00:00:00"/>
    <s v=""/>
    <s v="Stanislau Belachkin"/>
    <s v=""/>
    <s v="Belarus"/>
    <s v="Minsk"/>
    <s v=""/>
    <n v="29"/>
    <n v="3"/>
    <x v="8"/>
    <x v="0"/>
    <n v="1"/>
    <s v=""/>
    <s v="Survey: Gallup"/>
    <x v="2"/>
    <n v="1"/>
  </r>
  <r>
    <d v="2021-01-18T00:00:00"/>
    <s v="Anastasia Zaichko"/>
    <s v="female"/>
    <d v="1991-05-31T00:00:00"/>
    <s v=""/>
    <x v="6"/>
    <s v="Head of PR"/>
    <d v="2017-03-22T00:00:00"/>
    <s v=""/>
    <s v="Stanislau Belachkin"/>
    <s v=""/>
    <s v="Belarus"/>
    <s v="Minsk"/>
    <s v=""/>
    <n v="29"/>
    <n v="3"/>
    <x v="9"/>
    <x v="0"/>
    <n v="1"/>
    <s v=""/>
    <s v="Survey: Gallup"/>
    <x v="2"/>
    <n v="1"/>
  </r>
  <r>
    <d v="2021-01-18T00:00:00"/>
    <s v="Anastasia Zaichko"/>
    <s v="female"/>
    <d v="1991-05-31T00:00:00"/>
    <s v=""/>
    <x v="6"/>
    <s v="Head of PR"/>
    <d v="2017-03-22T00:00:00"/>
    <s v=""/>
    <s v="Stanislau Belachkin"/>
    <s v=""/>
    <s v="Belarus"/>
    <s v="Minsk"/>
    <s v=""/>
    <n v="29"/>
    <n v="3"/>
    <x v="10"/>
    <x v="3"/>
    <n v="0"/>
    <s v=""/>
    <s v="Survey: Gallup"/>
    <x v="3"/>
    <n v="0"/>
  </r>
  <r>
    <d v="2021-01-18T00:00:00"/>
    <s v="Anastasia Zaichko"/>
    <s v="female"/>
    <d v="1991-05-31T00:00:00"/>
    <s v=""/>
    <x v="6"/>
    <s v="Head of PR"/>
    <d v="2017-03-22T00:00:00"/>
    <s v=""/>
    <s v="Stanislau Belachkin"/>
    <s v=""/>
    <s v="Belarus"/>
    <s v="Minsk"/>
    <s v=""/>
    <n v="29"/>
    <n v="3"/>
    <x v="11"/>
    <x v="3"/>
    <n v="0"/>
    <s v=""/>
    <s v="Survey: Gallup"/>
    <x v="3"/>
    <n v="0"/>
  </r>
  <r>
    <d v="2021-01-18T00:00:00"/>
    <s v="Anastasia Zaichko"/>
    <s v="female"/>
    <d v="1991-05-31T00:00:00"/>
    <s v=""/>
    <x v="6"/>
    <s v="Head of PR"/>
    <d v="2017-03-22T00:00:00"/>
    <s v=""/>
    <s v="Stanislau Belachkin"/>
    <s v=""/>
    <s v="Belarus"/>
    <s v="Minsk"/>
    <s v=""/>
    <n v="29"/>
    <n v="3"/>
    <x v="12"/>
    <x v="1"/>
    <s v=""/>
    <s v="Четкое целеполагание и миссия, видение куда стремится компания и перспективы (компании, продукта, собственного развития)."/>
    <s v="Survey: Gallup"/>
    <x v="4"/>
    <e v="#N/A"/>
  </r>
  <r>
    <d v="2021-01-18T00:00:00"/>
    <s v="Anastasia Zaichko"/>
    <s v="female"/>
    <d v="1991-05-31T00:00:00"/>
    <s v=""/>
    <x v="6"/>
    <s v="Head of PR"/>
    <d v="2017-03-22T00:00:00"/>
    <s v=""/>
    <s v="Stanislau Belachkin"/>
    <s v=""/>
    <s v="Belarus"/>
    <s v="Minsk"/>
    <s v=""/>
    <n v="29"/>
    <n v="3"/>
    <x v="13"/>
    <x v="4"/>
    <n v="1"/>
    <s v=""/>
    <s v="Survey: Gallup"/>
    <x v="4"/>
    <e v="#N/A"/>
  </r>
  <r>
    <d v="2021-01-18T00:00:00"/>
    <s v="Anastasia Zaichko"/>
    <s v="female"/>
    <d v="1991-05-31T00:00:00"/>
    <s v=""/>
    <x v="6"/>
    <s v="Head of PR"/>
    <d v="2017-03-22T00:00:00"/>
    <s v=""/>
    <s v="Stanislau Belachkin"/>
    <s v=""/>
    <s v="Belarus"/>
    <s v="Minsk"/>
    <s v=""/>
    <n v="29"/>
    <n v="3"/>
    <x v="14"/>
    <x v="1"/>
    <s v=""/>
    <s v="Сложно рекомендовать каждому человеку Affise как место работы, потому что для того, чтобы здесь комортно работать нужно обладать определенными личностными качествами, чтобы можно было приспосабливаться к меняющимся планам и подходам."/>
    <s v="Survey: Gallup"/>
    <x v="4"/>
    <e v="#N/A"/>
  </r>
  <r>
    <d v="2021-01-18T00:00:00"/>
    <s v="Yuliya Dobyshuk"/>
    <s v="female"/>
    <d v="1995-02-19T00:00:00"/>
    <s v=""/>
    <x v="6"/>
    <s v="Content Producer"/>
    <d v="2019-01-14T00:00:00"/>
    <s v=""/>
    <s v="Anastasia Zaichko"/>
    <s v=""/>
    <s v="Belarus"/>
    <s v="Minsk"/>
    <s v=""/>
    <n v="25"/>
    <n v="2"/>
    <x v="0"/>
    <x v="0"/>
    <n v="1"/>
    <s v=""/>
    <s v="Survey: Gallup"/>
    <x v="0"/>
    <n v="1"/>
  </r>
  <r>
    <d v="2021-01-18T00:00:00"/>
    <s v="Yuliya Dobyshuk"/>
    <s v="female"/>
    <d v="1995-02-19T00:00:00"/>
    <s v=""/>
    <x v="6"/>
    <s v="Content Producer"/>
    <d v="2019-01-14T00:00:00"/>
    <s v=""/>
    <s v="Anastasia Zaichko"/>
    <s v=""/>
    <s v="Belarus"/>
    <s v="Minsk"/>
    <s v=""/>
    <n v="25"/>
    <n v="2"/>
    <x v="1"/>
    <x v="0"/>
    <n v="1"/>
    <s v=""/>
    <s v="Survey: Gallup"/>
    <x v="0"/>
    <n v="1"/>
  </r>
  <r>
    <d v="2021-01-18T00:00:00"/>
    <s v="Yuliya Dobyshuk"/>
    <s v="female"/>
    <d v="1995-02-19T00:00:00"/>
    <s v=""/>
    <x v="6"/>
    <s v="Content Producer"/>
    <d v="2019-01-14T00:00:00"/>
    <s v=""/>
    <s v="Anastasia Zaichko"/>
    <s v=""/>
    <s v="Belarus"/>
    <s v="Minsk"/>
    <s v=""/>
    <n v="25"/>
    <n v="2"/>
    <x v="2"/>
    <x v="3"/>
    <n v="0"/>
    <s v=""/>
    <s v="Survey: Gallup"/>
    <x v="1"/>
    <n v="0"/>
  </r>
  <r>
    <d v="2021-01-18T00:00:00"/>
    <s v="Yuliya Dobyshuk"/>
    <s v="female"/>
    <d v="1995-02-19T00:00:00"/>
    <s v=""/>
    <x v="6"/>
    <s v="Content Producer"/>
    <d v="2019-01-14T00:00:00"/>
    <s v=""/>
    <s v="Anastasia Zaichko"/>
    <s v=""/>
    <s v="Belarus"/>
    <s v="Minsk"/>
    <s v=""/>
    <n v="25"/>
    <n v="2"/>
    <x v="3"/>
    <x v="0"/>
    <n v="1"/>
    <s v=""/>
    <s v="Survey: Gallup"/>
    <x v="1"/>
    <n v="1"/>
  </r>
  <r>
    <d v="2021-01-18T00:00:00"/>
    <s v="Yuliya Dobyshuk"/>
    <s v="female"/>
    <d v="1995-02-19T00:00:00"/>
    <s v=""/>
    <x v="6"/>
    <s v="Content Producer"/>
    <d v="2019-01-14T00:00:00"/>
    <s v=""/>
    <s v="Anastasia Zaichko"/>
    <s v=""/>
    <s v="Belarus"/>
    <s v="Minsk"/>
    <s v=""/>
    <n v="25"/>
    <n v="2"/>
    <x v="4"/>
    <x v="0"/>
    <n v="1"/>
    <s v=""/>
    <s v="Survey: Gallup"/>
    <x v="1"/>
    <n v="1"/>
  </r>
  <r>
    <d v="2021-01-18T00:00:00"/>
    <s v="Yuliya Dobyshuk"/>
    <s v="female"/>
    <d v="1995-02-19T00:00:00"/>
    <s v=""/>
    <x v="6"/>
    <s v="Content Producer"/>
    <d v="2019-01-14T00:00:00"/>
    <s v=""/>
    <s v="Anastasia Zaichko"/>
    <s v=""/>
    <s v="Belarus"/>
    <s v="Minsk"/>
    <s v=""/>
    <n v="25"/>
    <n v="2"/>
    <x v="5"/>
    <x v="3"/>
    <n v="0"/>
    <s v=""/>
    <s v="Survey: Gallup"/>
    <x v="1"/>
    <n v="0"/>
  </r>
  <r>
    <d v="2021-01-18T00:00:00"/>
    <s v="Yuliya Dobyshuk"/>
    <s v="female"/>
    <d v="1995-02-19T00:00:00"/>
    <s v=""/>
    <x v="6"/>
    <s v="Content Producer"/>
    <d v="2019-01-14T00:00:00"/>
    <s v=""/>
    <s v="Anastasia Zaichko"/>
    <s v=""/>
    <s v="Belarus"/>
    <s v="Minsk"/>
    <s v=""/>
    <n v="25"/>
    <n v="2"/>
    <x v="6"/>
    <x v="0"/>
    <n v="1"/>
    <s v=""/>
    <s v="Survey: Gallup"/>
    <x v="2"/>
    <n v="1"/>
  </r>
  <r>
    <d v="2021-01-18T00:00:00"/>
    <s v="Yuliya Dobyshuk"/>
    <s v="female"/>
    <d v="1995-02-19T00:00:00"/>
    <s v=""/>
    <x v="6"/>
    <s v="Content Producer"/>
    <d v="2019-01-14T00:00:00"/>
    <s v=""/>
    <s v="Anastasia Zaichko"/>
    <s v=""/>
    <s v="Belarus"/>
    <s v="Minsk"/>
    <s v=""/>
    <n v="25"/>
    <n v="2"/>
    <x v="7"/>
    <x v="3"/>
    <n v="0"/>
    <s v=""/>
    <s v="Survey: Gallup"/>
    <x v="2"/>
    <n v="0"/>
  </r>
  <r>
    <d v="2021-01-18T00:00:00"/>
    <s v="Yuliya Dobyshuk"/>
    <s v="female"/>
    <d v="1995-02-19T00:00:00"/>
    <s v=""/>
    <x v="6"/>
    <s v="Content Producer"/>
    <d v="2019-01-14T00:00:00"/>
    <s v=""/>
    <s v="Anastasia Zaichko"/>
    <s v=""/>
    <s v="Belarus"/>
    <s v="Minsk"/>
    <s v=""/>
    <n v="25"/>
    <n v="2"/>
    <x v="8"/>
    <x v="0"/>
    <n v="1"/>
    <s v=""/>
    <s v="Survey: Gallup"/>
    <x v="2"/>
    <n v="1"/>
  </r>
  <r>
    <d v="2021-01-18T00:00:00"/>
    <s v="Yuliya Dobyshuk"/>
    <s v="female"/>
    <d v="1995-02-19T00:00:00"/>
    <s v=""/>
    <x v="6"/>
    <s v="Content Producer"/>
    <d v="2019-01-14T00:00:00"/>
    <s v=""/>
    <s v="Anastasia Zaichko"/>
    <s v=""/>
    <s v="Belarus"/>
    <s v="Minsk"/>
    <s v=""/>
    <n v="25"/>
    <n v="2"/>
    <x v="9"/>
    <x v="3"/>
    <n v="0"/>
    <s v=""/>
    <s v="Survey: Gallup"/>
    <x v="2"/>
    <n v="0"/>
  </r>
  <r>
    <d v="2021-01-18T00:00:00"/>
    <s v="Yuliya Dobyshuk"/>
    <s v="female"/>
    <d v="1995-02-19T00:00:00"/>
    <s v=""/>
    <x v="6"/>
    <s v="Content Producer"/>
    <d v="2019-01-14T00:00:00"/>
    <s v=""/>
    <s v="Anastasia Zaichko"/>
    <s v=""/>
    <s v="Belarus"/>
    <s v="Minsk"/>
    <s v=""/>
    <n v="25"/>
    <n v="2"/>
    <x v="10"/>
    <x v="0"/>
    <n v="1"/>
    <s v=""/>
    <s v="Survey: Gallup"/>
    <x v="3"/>
    <n v="1"/>
  </r>
  <r>
    <d v="2021-01-18T00:00:00"/>
    <s v="Yuliya Dobyshuk"/>
    <s v="female"/>
    <d v="1995-02-19T00:00:00"/>
    <s v=""/>
    <x v="6"/>
    <s v="Content Producer"/>
    <d v="2019-01-14T00:00:00"/>
    <s v=""/>
    <s v="Anastasia Zaichko"/>
    <s v=""/>
    <s v="Belarus"/>
    <s v="Minsk"/>
    <s v=""/>
    <n v="25"/>
    <n v="2"/>
    <x v="11"/>
    <x v="0"/>
    <n v="1"/>
    <s v=""/>
    <s v="Survey: Gallup"/>
    <x v="3"/>
    <n v="1"/>
  </r>
  <r>
    <d v="2021-01-18T00:00:00"/>
    <s v="Yuliya Dobyshuk"/>
    <s v="female"/>
    <d v="1995-02-19T00:00:00"/>
    <s v=""/>
    <x v="6"/>
    <s v="Content Producer"/>
    <d v="2019-01-14T00:00:00"/>
    <s v=""/>
    <s v="Anastasia Zaichko"/>
    <s v=""/>
    <s v="Belarus"/>
    <s v="Minsk"/>
    <s v=""/>
    <n v="25"/>
    <n v="2"/>
    <x v="13"/>
    <x v="5"/>
    <n v="0"/>
    <s v=""/>
    <s v="Survey: Gallup"/>
    <x v="4"/>
    <e v="#N/A"/>
  </r>
  <r>
    <d v="2021-01-18T00:00:00"/>
    <s v="Yuliya Dobyshuk"/>
    <s v="female"/>
    <d v="1995-02-19T00:00:00"/>
    <s v=""/>
    <x v="6"/>
    <s v="Content Producer"/>
    <d v="2019-01-14T00:00:00"/>
    <s v=""/>
    <s v="Anastasia Zaichko"/>
    <s v=""/>
    <s v="Belarus"/>
    <s v="Minsk"/>
    <s v=""/>
    <n v="25"/>
    <n v="2"/>
    <x v="14"/>
    <x v="1"/>
    <s v=""/>
    <s v="Нет ощущения корпоративной культуры. Последнее время все как будто идет само по себе. Удаленка тому тоже причина. Но нет ничего интересного, сплачающего даже онлайн"/>
    <s v="Survey: Gallup"/>
    <x v="4"/>
    <e v="#N/A"/>
  </r>
  <r>
    <d v="2021-01-22T00:00:00"/>
    <s v="Yana Genkina"/>
    <s v="female"/>
    <d v="1993-11-13T00:00:00"/>
    <s v=""/>
    <x v="6"/>
    <s v="Marketing manager"/>
    <d v="2019-11-04T00:00:00"/>
    <s v=""/>
    <s v="Anastasia Zaichko"/>
    <s v=""/>
    <s v="Belarus"/>
    <s v="Minsk"/>
    <s v=""/>
    <n v="27"/>
    <n v="1"/>
    <x v="0"/>
    <x v="0"/>
    <n v="1"/>
    <s v=""/>
    <s v="Survey: Gallup"/>
    <x v="0"/>
    <n v="1"/>
  </r>
  <r>
    <d v="2021-01-22T00:00:00"/>
    <s v="Yana Genkina"/>
    <s v="female"/>
    <d v="1993-11-13T00:00:00"/>
    <s v=""/>
    <x v="6"/>
    <s v="Marketing manager"/>
    <d v="2019-11-04T00:00:00"/>
    <s v=""/>
    <s v="Anastasia Zaichko"/>
    <s v=""/>
    <s v="Belarus"/>
    <s v="Minsk"/>
    <s v=""/>
    <n v="27"/>
    <n v="1"/>
    <x v="1"/>
    <x v="0"/>
    <n v="1"/>
    <s v=""/>
    <s v="Survey: Gallup"/>
    <x v="0"/>
    <n v="1"/>
  </r>
  <r>
    <d v="2021-01-22T00:00:00"/>
    <s v="Yana Genkina"/>
    <s v="female"/>
    <d v="1993-11-13T00:00:00"/>
    <s v=""/>
    <x v="6"/>
    <s v="Marketing manager"/>
    <d v="2019-11-04T00:00:00"/>
    <s v=""/>
    <s v="Anastasia Zaichko"/>
    <s v=""/>
    <s v="Belarus"/>
    <s v="Minsk"/>
    <s v=""/>
    <n v="27"/>
    <n v="1"/>
    <x v="2"/>
    <x v="0"/>
    <n v="1"/>
    <s v=""/>
    <s v="Survey: Gallup"/>
    <x v="1"/>
    <n v="1"/>
  </r>
  <r>
    <d v="2021-01-22T00:00:00"/>
    <s v="Yana Genkina"/>
    <s v="female"/>
    <d v="1993-11-13T00:00:00"/>
    <s v=""/>
    <x v="6"/>
    <s v="Marketing manager"/>
    <d v="2019-11-04T00:00:00"/>
    <s v=""/>
    <s v="Anastasia Zaichko"/>
    <s v=""/>
    <s v="Belarus"/>
    <s v="Minsk"/>
    <s v=""/>
    <n v="27"/>
    <n v="1"/>
    <x v="3"/>
    <x v="0"/>
    <n v="1"/>
    <s v=""/>
    <s v="Survey: Gallup"/>
    <x v="1"/>
    <n v="1"/>
  </r>
  <r>
    <d v="2021-01-22T00:00:00"/>
    <s v="Yana Genkina"/>
    <s v="female"/>
    <d v="1993-11-13T00:00:00"/>
    <s v=""/>
    <x v="6"/>
    <s v="Marketing manager"/>
    <d v="2019-11-04T00:00:00"/>
    <s v=""/>
    <s v="Anastasia Zaichko"/>
    <s v=""/>
    <s v="Belarus"/>
    <s v="Minsk"/>
    <s v=""/>
    <n v="27"/>
    <n v="1"/>
    <x v="4"/>
    <x v="0"/>
    <n v="1"/>
    <s v=""/>
    <s v="Survey: Gallup"/>
    <x v="1"/>
    <n v="1"/>
  </r>
  <r>
    <d v="2021-01-22T00:00:00"/>
    <s v="Yana Genkina"/>
    <s v="female"/>
    <d v="1993-11-13T00:00:00"/>
    <s v=""/>
    <x v="6"/>
    <s v="Marketing manager"/>
    <d v="2019-11-04T00:00:00"/>
    <s v=""/>
    <s v="Anastasia Zaichko"/>
    <s v=""/>
    <s v="Belarus"/>
    <s v="Minsk"/>
    <s v=""/>
    <n v="27"/>
    <n v="1"/>
    <x v="5"/>
    <x v="0"/>
    <n v="1"/>
    <s v=""/>
    <s v="Survey: Gallup"/>
    <x v="1"/>
    <n v="1"/>
  </r>
  <r>
    <d v="2021-01-22T00:00:00"/>
    <s v="Yana Genkina"/>
    <s v="female"/>
    <d v="1993-11-13T00:00:00"/>
    <s v=""/>
    <x v="6"/>
    <s v="Marketing manager"/>
    <d v="2019-11-04T00:00:00"/>
    <s v=""/>
    <s v="Anastasia Zaichko"/>
    <s v=""/>
    <s v="Belarus"/>
    <s v="Minsk"/>
    <s v=""/>
    <n v="27"/>
    <n v="1"/>
    <x v="6"/>
    <x v="0"/>
    <n v="1"/>
    <s v=""/>
    <s v="Survey: Gallup"/>
    <x v="2"/>
    <n v="1"/>
  </r>
  <r>
    <d v="2021-01-22T00:00:00"/>
    <s v="Yana Genkina"/>
    <s v="female"/>
    <d v="1993-11-13T00:00:00"/>
    <s v=""/>
    <x v="6"/>
    <s v="Marketing manager"/>
    <d v="2019-11-04T00:00:00"/>
    <s v=""/>
    <s v="Anastasia Zaichko"/>
    <s v=""/>
    <s v="Belarus"/>
    <s v="Minsk"/>
    <s v=""/>
    <n v="27"/>
    <n v="1"/>
    <x v="7"/>
    <x v="0"/>
    <n v="1"/>
    <s v=""/>
    <s v="Survey: Gallup"/>
    <x v="2"/>
    <n v="1"/>
  </r>
  <r>
    <d v="2021-01-22T00:00:00"/>
    <s v="Yana Genkina"/>
    <s v="female"/>
    <d v="1993-11-13T00:00:00"/>
    <s v=""/>
    <x v="6"/>
    <s v="Marketing manager"/>
    <d v="2019-11-04T00:00:00"/>
    <s v=""/>
    <s v="Anastasia Zaichko"/>
    <s v=""/>
    <s v="Belarus"/>
    <s v="Minsk"/>
    <s v=""/>
    <n v="27"/>
    <n v="1"/>
    <x v="8"/>
    <x v="0"/>
    <n v="1"/>
    <s v=""/>
    <s v="Survey: Gallup"/>
    <x v="2"/>
    <n v="1"/>
  </r>
  <r>
    <d v="2021-01-22T00:00:00"/>
    <s v="Yana Genkina"/>
    <s v="female"/>
    <d v="1993-11-13T00:00:00"/>
    <s v=""/>
    <x v="6"/>
    <s v="Marketing manager"/>
    <d v="2019-11-04T00:00:00"/>
    <s v=""/>
    <s v="Anastasia Zaichko"/>
    <s v=""/>
    <s v="Belarus"/>
    <s v="Minsk"/>
    <s v=""/>
    <n v="27"/>
    <n v="1"/>
    <x v="9"/>
    <x v="3"/>
    <n v="0"/>
    <s v=""/>
    <s v="Survey: Gallup"/>
    <x v="2"/>
    <n v="0"/>
  </r>
  <r>
    <d v="2021-01-22T00:00:00"/>
    <s v="Yana Genkina"/>
    <s v="female"/>
    <d v="1993-11-13T00:00:00"/>
    <s v=""/>
    <x v="6"/>
    <s v="Marketing manager"/>
    <d v="2019-11-04T00:00:00"/>
    <s v=""/>
    <s v="Anastasia Zaichko"/>
    <s v=""/>
    <s v="Belarus"/>
    <s v="Minsk"/>
    <s v=""/>
    <n v="27"/>
    <n v="1"/>
    <x v="10"/>
    <x v="0"/>
    <n v="1"/>
    <s v=""/>
    <s v="Survey: Gallup"/>
    <x v="3"/>
    <n v="1"/>
  </r>
  <r>
    <d v="2021-01-22T00:00:00"/>
    <s v="Yana Genkina"/>
    <s v="female"/>
    <d v="1993-11-13T00:00:00"/>
    <s v=""/>
    <x v="6"/>
    <s v="Marketing manager"/>
    <d v="2019-11-04T00:00:00"/>
    <s v=""/>
    <s v="Anastasia Zaichko"/>
    <s v=""/>
    <s v="Belarus"/>
    <s v="Minsk"/>
    <s v=""/>
    <n v="27"/>
    <n v="1"/>
    <x v="11"/>
    <x v="0"/>
    <n v="1"/>
    <s v=""/>
    <s v="Survey: Gallup"/>
    <x v="3"/>
    <n v="1"/>
  </r>
  <r>
    <d v="2021-01-22T00:00:00"/>
    <s v="Yana Genkina"/>
    <s v="female"/>
    <d v="1993-11-13T00:00:00"/>
    <s v=""/>
    <x v="6"/>
    <s v="Marketing manager"/>
    <d v="2019-11-04T00:00:00"/>
    <s v=""/>
    <s v="Anastasia Zaichko"/>
    <s v=""/>
    <s v="Belarus"/>
    <s v="Minsk"/>
    <s v=""/>
    <n v="27"/>
    <n v="1"/>
    <x v="12"/>
    <x v="1"/>
    <s v=""/>
    <s v="На данный момент все идет как нужно"/>
    <s v="Survey: Gallup"/>
    <x v="4"/>
    <e v="#N/A"/>
  </r>
  <r>
    <d v="2021-01-22T00:00:00"/>
    <s v="Yana Genkina"/>
    <s v="female"/>
    <d v="1993-11-13T00:00:00"/>
    <s v=""/>
    <x v="6"/>
    <s v="Marketing manager"/>
    <d v="2019-11-04T00:00:00"/>
    <s v=""/>
    <s v="Anastasia Zaichko"/>
    <s v=""/>
    <s v="Belarus"/>
    <s v="Minsk"/>
    <s v=""/>
    <n v="27"/>
    <n v="1"/>
    <x v="13"/>
    <x v="5"/>
    <n v="0"/>
    <s v=""/>
    <s v="Survey: Gallup"/>
    <x v="4"/>
    <e v="#N/A"/>
  </r>
  <r>
    <d v="2021-01-22T00:00:00"/>
    <s v="Yana Genkina"/>
    <s v="female"/>
    <d v="1993-11-13T00:00:00"/>
    <s v=""/>
    <x v="6"/>
    <s v="Marketing manager"/>
    <d v="2019-11-04T00:00:00"/>
    <s v=""/>
    <s v="Anastasia Zaichko"/>
    <s v=""/>
    <s v="Belarus"/>
    <s v="Minsk"/>
    <s v=""/>
    <n v="27"/>
    <n v="1"/>
    <x v="14"/>
    <x v="1"/>
    <s v=""/>
    <s v="Я поставила 8 так как среди моих знакомых в основном разработчики, а поскольку я не знаю как идут дела в отделе разработки, я не могу рекомендовать твердую 10-ку:)"/>
    <s v="Survey: Gallup"/>
    <x v="4"/>
    <e v="#N/A"/>
  </r>
  <r>
    <d v="2021-01-18T00:00:00"/>
    <s v="Edgar Chekhovich"/>
    <s v="male"/>
    <d v="1990-01-10T00:00:00"/>
    <s v=""/>
    <x v="6"/>
    <s v="Content Producer"/>
    <d v="2019-11-11T00:00:00"/>
    <s v=""/>
    <s v="Anastasia Zaichko"/>
    <s v=""/>
    <s v="Belarus"/>
    <s v="Minsk"/>
    <s v=""/>
    <n v="31"/>
    <n v="1"/>
    <x v="0"/>
    <x v="0"/>
    <n v="1"/>
    <s v=""/>
    <s v="Survey: Gallup"/>
    <x v="0"/>
    <n v="1"/>
  </r>
  <r>
    <d v="2021-01-18T00:00:00"/>
    <s v="Edgar Chekhovich"/>
    <s v="male"/>
    <d v="1990-01-10T00:00:00"/>
    <s v=""/>
    <x v="6"/>
    <s v="Content Producer"/>
    <d v="2019-11-11T00:00:00"/>
    <s v=""/>
    <s v="Anastasia Zaichko"/>
    <s v=""/>
    <s v="Belarus"/>
    <s v="Minsk"/>
    <s v=""/>
    <n v="31"/>
    <n v="1"/>
    <x v="1"/>
    <x v="0"/>
    <n v="1"/>
    <s v=""/>
    <s v="Survey: Gallup"/>
    <x v="0"/>
    <n v="1"/>
  </r>
  <r>
    <d v="2021-01-18T00:00:00"/>
    <s v="Edgar Chekhovich"/>
    <s v="male"/>
    <d v="1990-01-10T00:00:00"/>
    <s v=""/>
    <x v="6"/>
    <s v="Content Producer"/>
    <d v="2019-11-11T00:00:00"/>
    <s v=""/>
    <s v="Anastasia Zaichko"/>
    <s v=""/>
    <s v="Belarus"/>
    <s v="Minsk"/>
    <s v=""/>
    <n v="31"/>
    <n v="1"/>
    <x v="2"/>
    <x v="0"/>
    <n v="1"/>
    <s v=""/>
    <s v="Survey: Gallup"/>
    <x v="1"/>
    <n v="1"/>
  </r>
  <r>
    <d v="2021-01-18T00:00:00"/>
    <s v="Edgar Chekhovich"/>
    <s v="male"/>
    <d v="1990-01-10T00:00:00"/>
    <s v=""/>
    <x v="6"/>
    <s v="Content Producer"/>
    <d v="2019-11-11T00:00:00"/>
    <s v=""/>
    <s v="Anastasia Zaichko"/>
    <s v=""/>
    <s v="Belarus"/>
    <s v="Minsk"/>
    <s v=""/>
    <n v="31"/>
    <n v="1"/>
    <x v="3"/>
    <x v="0"/>
    <n v="1"/>
    <s v=""/>
    <s v="Survey: Gallup"/>
    <x v="1"/>
    <n v="1"/>
  </r>
  <r>
    <d v="2021-01-18T00:00:00"/>
    <s v="Edgar Chekhovich"/>
    <s v="male"/>
    <d v="1990-01-10T00:00:00"/>
    <s v=""/>
    <x v="6"/>
    <s v="Content Producer"/>
    <d v="2019-11-11T00:00:00"/>
    <s v=""/>
    <s v="Anastasia Zaichko"/>
    <s v=""/>
    <s v="Belarus"/>
    <s v="Minsk"/>
    <s v=""/>
    <n v="31"/>
    <n v="1"/>
    <x v="4"/>
    <x v="0"/>
    <n v="1"/>
    <s v=""/>
    <s v="Survey: Gallup"/>
    <x v="1"/>
    <n v="1"/>
  </r>
  <r>
    <d v="2021-01-18T00:00:00"/>
    <s v="Edgar Chekhovich"/>
    <s v="male"/>
    <d v="1990-01-10T00:00:00"/>
    <s v=""/>
    <x v="6"/>
    <s v="Content Producer"/>
    <d v="2019-11-11T00:00:00"/>
    <s v=""/>
    <s v="Anastasia Zaichko"/>
    <s v=""/>
    <s v="Belarus"/>
    <s v="Minsk"/>
    <s v=""/>
    <n v="31"/>
    <n v="1"/>
    <x v="5"/>
    <x v="0"/>
    <n v="1"/>
    <s v=""/>
    <s v="Survey: Gallup"/>
    <x v="1"/>
    <n v="1"/>
  </r>
  <r>
    <d v="2021-01-18T00:00:00"/>
    <s v="Edgar Chekhovich"/>
    <s v="male"/>
    <d v="1990-01-10T00:00:00"/>
    <s v=""/>
    <x v="6"/>
    <s v="Content Producer"/>
    <d v="2019-11-11T00:00:00"/>
    <s v=""/>
    <s v="Anastasia Zaichko"/>
    <s v=""/>
    <s v="Belarus"/>
    <s v="Minsk"/>
    <s v=""/>
    <n v="31"/>
    <n v="1"/>
    <x v="6"/>
    <x v="0"/>
    <n v="1"/>
    <s v=""/>
    <s v="Survey: Gallup"/>
    <x v="2"/>
    <n v="1"/>
  </r>
  <r>
    <d v="2021-01-18T00:00:00"/>
    <s v="Edgar Chekhovich"/>
    <s v="male"/>
    <d v="1990-01-10T00:00:00"/>
    <s v=""/>
    <x v="6"/>
    <s v="Content Producer"/>
    <d v="2019-11-11T00:00:00"/>
    <s v=""/>
    <s v="Anastasia Zaichko"/>
    <s v=""/>
    <s v="Belarus"/>
    <s v="Minsk"/>
    <s v=""/>
    <n v="31"/>
    <n v="1"/>
    <x v="7"/>
    <x v="0"/>
    <n v="1"/>
    <s v=""/>
    <s v="Survey: Gallup"/>
    <x v="2"/>
    <n v="1"/>
  </r>
  <r>
    <d v="2021-01-18T00:00:00"/>
    <s v="Edgar Chekhovich"/>
    <s v="male"/>
    <d v="1990-01-10T00:00:00"/>
    <s v=""/>
    <x v="6"/>
    <s v="Content Producer"/>
    <d v="2019-11-11T00:00:00"/>
    <s v=""/>
    <s v="Anastasia Zaichko"/>
    <s v=""/>
    <s v="Belarus"/>
    <s v="Minsk"/>
    <s v=""/>
    <n v="31"/>
    <n v="1"/>
    <x v="8"/>
    <x v="0"/>
    <n v="1"/>
    <s v=""/>
    <s v="Survey: Gallup"/>
    <x v="2"/>
    <n v="1"/>
  </r>
  <r>
    <d v="2021-01-18T00:00:00"/>
    <s v="Edgar Chekhovich"/>
    <s v="male"/>
    <d v="1990-01-10T00:00:00"/>
    <s v=""/>
    <x v="6"/>
    <s v="Content Producer"/>
    <d v="2019-11-11T00:00:00"/>
    <s v=""/>
    <s v="Anastasia Zaichko"/>
    <s v=""/>
    <s v="Belarus"/>
    <s v="Minsk"/>
    <s v=""/>
    <n v="31"/>
    <n v="1"/>
    <x v="9"/>
    <x v="3"/>
    <n v="0"/>
    <s v=""/>
    <s v="Survey: Gallup"/>
    <x v="2"/>
    <n v="0"/>
  </r>
  <r>
    <d v="2021-01-18T00:00:00"/>
    <s v="Edgar Chekhovich"/>
    <s v="male"/>
    <d v="1990-01-10T00:00:00"/>
    <s v=""/>
    <x v="6"/>
    <s v="Content Producer"/>
    <d v="2019-11-11T00:00:00"/>
    <s v=""/>
    <s v="Anastasia Zaichko"/>
    <s v=""/>
    <s v="Belarus"/>
    <s v="Minsk"/>
    <s v=""/>
    <n v="31"/>
    <n v="1"/>
    <x v="10"/>
    <x v="0"/>
    <n v="1"/>
    <s v=""/>
    <s v="Survey: Gallup"/>
    <x v="3"/>
    <n v="1"/>
  </r>
  <r>
    <d v="2021-01-18T00:00:00"/>
    <s v="Edgar Chekhovich"/>
    <s v="male"/>
    <d v="1990-01-10T00:00:00"/>
    <s v=""/>
    <x v="6"/>
    <s v="Content Producer"/>
    <d v="2019-11-11T00:00:00"/>
    <s v=""/>
    <s v="Anastasia Zaichko"/>
    <s v=""/>
    <s v="Belarus"/>
    <s v="Minsk"/>
    <s v=""/>
    <n v="31"/>
    <n v="1"/>
    <x v="11"/>
    <x v="0"/>
    <n v="1"/>
    <s v=""/>
    <s v="Survey: Gallup"/>
    <x v="3"/>
    <n v="1"/>
  </r>
  <r>
    <d v="2021-01-18T00:00:00"/>
    <s v="Edgar Chekhovich"/>
    <s v="male"/>
    <d v="1990-01-10T00:00:00"/>
    <s v=""/>
    <x v="6"/>
    <s v="Content Producer"/>
    <d v="2019-11-11T00:00:00"/>
    <s v=""/>
    <s v="Anastasia Zaichko"/>
    <s v=""/>
    <s v="Belarus"/>
    <s v="Minsk"/>
    <s v=""/>
    <n v="31"/>
    <n v="1"/>
    <x v="12"/>
    <x v="1"/>
    <s v=""/>
    <s v="В 2021 году хотелось бы, чтобы компания оставалась такой же целостной, как и всегда. Если мы сможем держаться вместе даже на расстоянии и как-то поддерживать друг друга, знакомиться друг с другом ближе (непринужденно) и сохранять ощущение единого коллектива, это было бы очень хорошо."/>
    <s v="Survey: Gallup"/>
    <x v="4"/>
    <e v="#N/A"/>
  </r>
  <r>
    <d v="2021-01-18T00:00:00"/>
    <s v="Edgar Chekhovich"/>
    <s v="male"/>
    <d v="1990-01-10T00:00:00"/>
    <s v=""/>
    <x v="6"/>
    <s v="Content Producer"/>
    <d v="2019-11-11T00:00:00"/>
    <s v=""/>
    <s v="Anastasia Zaichko"/>
    <s v=""/>
    <s v="Belarus"/>
    <s v="Minsk"/>
    <s v=""/>
    <n v="31"/>
    <n v="1"/>
    <x v="13"/>
    <x v="4"/>
    <n v="1"/>
    <s v=""/>
    <s v="Survey: Gallup"/>
    <x v="4"/>
    <e v="#N/A"/>
  </r>
  <r>
    <d v="2021-01-20T00:00:00"/>
    <s v="Margarita Prokopchik"/>
    <s v="female"/>
    <d v="1993-07-17T00:00:00"/>
    <s v=""/>
    <x v="7"/>
    <s v="Sales Team Lead"/>
    <d v="2019-03-01T00:00:00"/>
    <s v=""/>
    <s v="Stanislau Belachkin"/>
    <s v=""/>
    <s v="Belarus"/>
    <s v="Minsk"/>
    <s v=""/>
    <n v="27"/>
    <n v="1"/>
    <x v="0"/>
    <x v="0"/>
    <n v="1"/>
    <s v=""/>
    <s v="Survey: Gallup"/>
    <x v="0"/>
    <n v="1"/>
  </r>
  <r>
    <d v="2021-01-20T00:00:00"/>
    <s v="Margarita Prokopchik"/>
    <s v="female"/>
    <d v="1993-07-17T00:00:00"/>
    <s v=""/>
    <x v="7"/>
    <s v="Sales Team Lead"/>
    <d v="2019-03-01T00:00:00"/>
    <s v=""/>
    <s v="Stanislau Belachkin"/>
    <s v=""/>
    <s v="Belarus"/>
    <s v="Minsk"/>
    <s v=""/>
    <n v="27"/>
    <n v="1"/>
    <x v="1"/>
    <x v="0"/>
    <n v="1"/>
    <s v=""/>
    <s v="Survey: Gallup"/>
    <x v="0"/>
    <n v="1"/>
  </r>
  <r>
    <d v="2021-01-20T00:00:00"/>
    <s v="Margarita Prokopchik"/>
    <s v="female"/>
    <d v="1993-07-17T00:00:00"/>
    <s v=""/>
    <x v="7"/>
    <s v="Sales Team Lead"/>
    <d v="2019-03-01T00:00:00"/>
    <s v=""/>
    <s v="Stanislau Belachkin"/>
    <s v=""/>
    <s v="Belarus"/>
    <s v="Minsk"/>
    <s v=""/>
    <n v="27"/>
    <n v="1"/>
    <x v="2"/>
    <x v="0"/>
    <n v="1"/>
    <s v=""/>
    <s v="Survey: Gallup"/>
    <x v="1"/>
    <n v="1"/>
  </r>
  <r>
    <d v="2021-01-20T00:00:00"/>
    <s v="Margarita Prokopchik"/>
    <s v="female"/>
    <d v="1993-07-17T00:00:00"/>
    <s v=""/>
    <x v="7"/>
    <s v="Sales Team Lead"/>
    <d v="2019-03-01T00:00:00"/>
    <s v=""/>
    <s v="Stanislau Belachkin"/>
    <s v=""/>
    <s v="Belarus"/>
    <s v="Minsk"/>
    <s v=""/>
    <n v="27"/>
    <n v="1"/>
    <x v="3"/>
    <x v="3"/>
    <n v="0"/>
    <s v=""/>
    <s v="Survey: Gallup"/>
    <x v="1"/>
    <n v="0"/>
  </r>
  <r>
    <d v="2021-01-20T00:00:00"/>
    <s v="Margarita Prokopchik"/>
    <s v="female"/>
    <d v="1993-07-17T00:00:00"/>
    <s v=""/>
    <x v="7"/>
    <s v="Sales Team Lead"/>
    <d v="2019-03-01T00:00:00"/>
    <s v=""/>
    <s v="Stanislau Belachkin"/>
    <s v=""/>
    <s v="Belarus"/>
    <s v="Minsk"/>
    <s v=""/>
    <n v="27"/>
    <n v="1"/>
    <x v="4"/>
    <x v="0"/>
    <n v="1"/>
    <s v=""/>
    <s v="Survey: Gallup"/>
    <x v="1"/>
    <n v="1"/>
  </r>
  <r>
    <d v="2021-01-20T00:00:00"/>
    <s v="Margarita Prokopchik"/>
    <s v="female"/>
    <d v="1993-07-17T00:00:00"/>
    <s v=""/>
    <x v="7"/>
    <s v="Sales Team Lead"/>
    <d v="2019-03-01T00:00:00"/>
    <s v=""/>
    <s v="Stanislau Belachkin"/>
    <s v=""/>
    <s v="Belarus"/>
    <s v="Minsk"/>
    <s v=""/>
    <n v="27"/>
    <n v="1"/>
    <x v="5"/>
    <x v="0"/>
    <n v="1"/>
    <s v=""/>
    <s v="Survey: Gallup"/>
    <x v="1"/>
    <n v="1"/>
  </r>
  <r>
    <d v="2021-01-20T00:00:00"/>
    <s v="Margarita Prokopchik"/>
    <s v="female"/>
    <d v="1993-07-17T00:00:00"/>
    <s v=""/>
    <x v="7"/>
    <s v="Sales Team Lead"/>
    <d v="2019-03-01T00:00:00"/>
    <s v=""/>
    <s v="Stanislau Belachkin"/>
    <s v=""/>
    <s v="Belarus"/>
    <s v="Minsk"/>
    <s v=""/>
    <n v="27"/>
    <n v="1"/>
    <x v="6"/>
    <x v="0"/>
    <n v="1"/>
    <s v=""/>
    <s v="Survey: Gallup"/>
    <x v="2"/>
    <n v="1"/>
  </r>
  <r>
    <d v="2021-01-20T00:00:00"/>
    <s v="Margarita Prokopchik"/>
    <s v="female"/>
    <d v="1993-07-17T00:00:00"/>
    <s v=""/>
    <x v="7"/>
    <s v="Sales Team Lead"/>
    <d v="2019-03-01T00:00:00"/>
    <s v=""/>
    <s v="Stanislau Belachkin"/>
    <s v=""/>
    <s v="Belarus"/>
    <s v="Minsk"/>
    <s v=""/>
    <n v="27"/>
    <n v="1"/>
    <x v="7"/>
    <x v="0"/>
    <n v="1"/>
    <s v=""/>
    <s v="Survey: Gallup"/>
    <x v="2"/>
    <n v="1"/>
  </r>
  <r>
    <d v="2021-01-20T00:00:00"/>
    <s v="Margarita Prokopchik"/>
    <s v="female"/>
    <d v="1993-07-17T00:00:00"/>
    <s v=""/>
    <x v="7"/>
    <s v="Sales Team Lead"/>
    <d v="2019-03-01T00:00:00"/>
    <s v=""/>
    <s v="Stanislau Belachkin"/>
    <s v=""/>
    <s v="Belarus"/>
    <s v="Minsk"/>
    <s v=""/>
    <n v="27"/>
    <n v="1"/>
    <x v="8"/>
    <x v="0"/>
    <n v="1"/>
    <s v=""/>
    <s v="Survey: Gallup"/>
    <x v="2"/>
    <n v="1"/>
  </r>
  <r>
    <d v="2021-01-20T00:00:00"/>
    <s v="Margarita Prokopchik"/>
    <s v="female"/>
    <d v="1993-07-17T00:00:00"/>
    <s v=""/>
    <x v="7"/>
    <s v="Sales Team Lead"/>
    <d v="2019-03-01T00:00:00"/>
    <s v=""/>
    <s v="Stanislau Belachkin"/>
    <s v=""/>
    <s v="Belarus"/>
    <s v="Minsk"/>
    <s v=""/>
    <n v="27"/>
    <n v="1"/>
    <x v="9"/>
    <x v="0"/>
    <n v="1"/>
    <s v=""/>
    <s v="Survey: Gallup"/>
    <x v="2"/>
    <n v="1"/>
  </r>
  <r>
    <d v="2021-01-20T00:00:00"/>
    <s v="Margarita Prokopchik"/>
    <s v="female"/>
    <d v="1993-07-17T00:00:00"/>
    <s v=""/>
    <x v="7"/>
    <s v="Sales Team Lead"/>
    <d v="2019-03-01T00:00:00"/>
    <s v=""/>
    <s v="Stanislau Belachkin"/>
    <s v=""/>
    <s v="Belarus"/>
    <s v="Minsk"/>
    <s v=""/>
    <n v="27"/>
    <n v="1"/>
    <x v="10"/>
    <x v="3"/>
    <n v="0"/>
    <s v=""/>
    <s v="Survey: Gallup"/>
    <x v="3"/>
    <n v="0"/>
  </r>
  <r>
    <d v="2021-01-20T00:00:00"/>
    <s v="Margarita Prokopchik"/>
    <s v="female"/>
    <d v="1993-07-17T00:00:00"/>
    <s v=""/>
    <x v="7"/>
    <s v="Sales Team Lead"/>
    <d v="2019-03-01T00:00:00"/>
    <s v=""/>
    <s v="Stanislau Belachkin"/>
    <s v=""/>
    <s v="Belarus"/>
    <s v="Minsk"/>
    <s v=""/>
    <n v="27"/>
    <n v="1"/>
    <x v="11"/>
    <x v="0"/>
    <n v="1"/>
    <s v=""/>
    <s v="Survey: Gallup"/>
    <x v="3"/>
    <n v="1"/>
  </r>
  <r>
    <d v="2021-01-20T00:00:00"/>
    <s v="Margarita Prokopchik"/>
    <s v="female"/>
    <d v="1993-07-17T00:00:00"/>
    <s v=""/>
    <x v="7"/>
    <s v="Sales Team Lead"/>
    <d v="2019-03-01T00:00:00"/>
    <s v=""/>
    <s v="Stanislau Belachkin"/>
    <s v=""/>
    <s v="Belarus"/>
    <s v="Minsk"/>
    <s v=""/>
    <n v="27"/>
    <n v="1"/>
    <x v="12"/>
    <x v="1"/>
    <s v=""/>
    <s v="Сложно ответить, наверное своевременная обратная связь._x000a__x000a_Я бы хотела кросс-фидбэк, который по моим подсчетам должен был быть в ноябре :)"/>
    <s v="Survey: Gallup"/>
    <x v="4"/>
    <e v="#N/A"/>
  </r>
  <r>
    <d v="2021-01-20T00:00:00"/>
    <s v="Margarita Prokopchik"/>
    <s v="female"/>
    <d v="1993-07-17T00:00:00"/>
    <s v=""/>
    <x v="7"/>
    <s v="Sales Team Lead"/>
    <d v="2019-03-01T00:00:00"/>
    <s v=""/>
    <s v="Stanislau Belachkin"/>
    <s v=""/>
    <s v="Belarus"/>
    <s v="Minsk"/>
    <s v=""/>
    <n v="27"/>
    <n v="1"/>
    <x v="13"/>
    <x v="2"/>
    <n v="1"/>
    <s v=""/>
    <s v="Survey: Gallup"/>
    <x v="4"/>
    <e v="#N/A"/>
  </r>
  <r>
    <d v="2021-01-20T00:00:00"/>
    <s v="Margarita Prokopchik"/>
    <s v="female"/>
    <d v="1993-07-17T00:00:00"/>
    <s v=""/>
    <x v="7"/>
    <s v="Sales Team Lead"/>
    <d v="2019-03-01T00:00:00"/>
    <s v=""/>
    <s v="Stanislau Belachkin"/>
    <s v=""/>
    <s v="Belarus"/>
    <s v="Minsk"/>
    <s v=""/>
    <n v="27"/>
    <n v="1"/>
    <x v="14"/>
    <x v="1"/>
    <s v=""/>
    <s v=":)"/>
    <s v="Survey: Gallup"/>
    <x v="4"/>
    <e v="#N/A"/>
  </r>
  <r>
    <d v="2021-01-19T00:00:00"/>
    <s v="Natalie Streltsova"/>
    <s v="female"/>
    <d v="1989-04-06T00:00:00"/>
    <s v=""/>
    <x v="7"/>
    <s v="Sales Manager"/>
    <d v="2019-12-02T00:00:00"/>
    <s v=""/>
    <s v="Margarita Prokopchik"/>
    <s v=""/>
    <s v="Belarus"/>
    <s v="Minsk"/>
    <s v=""/>
    <n v="31"/>
    <n v="1"/>
    <x v="0"/>
    <x v="0"/>
    <n v="1"/>
    <s v=""/>
    <s v="Survey: Gallup"/>
    <x v="0"/>
    <n v="1"/>
  </r>
  <r>
    <d v="2021-01-19T00:00:00"/>
    <s v="Natalie Streltsova"/>
    <s v="female"/>
    <d v="1989-04-06T00:00:00"/>
    <s v=""/>
    <x v="7"/>
    <s v="Sales Manager"/>
    <d v="2019-12-02T00:00:00"/>
    <s v=""/>
    <s v="Margarita Prokopchik"/>
    <s v=""/>
    <s v="Belarus"/>
    <s v="Minsk"/>
    <s v=""/>
    <n v="31"/>
    <n v="1"/>
    <x v="1"/>
    <x v="0"/>
    <n v="1"/>
    <s v=""/>
    <s v="Survey: Gallup"/>
    <x v="0"/>
    <n v="1"/>
  </r>
  <r>
    <d v="2021-01-19T00:00:00"/>
    <s v="Natalie Streltsova"/>
    <s v="female"/>
    <d v="1989-04-06T00:00:00"/>
    <s v=""/>
    <x v="7"/>
    <s v="Sales Manager"/>
    <d v="2019-12-02T00:00:00"/>
    <s v=""/>
    <s v="Margarita Prokopchik"/>
    <s v=""/>
    <s v="Belarus"/>
    <s v="Minsk"/>
    <s v=""/>
    <n v="31"/>
    <n v="1"/>
    <x v="2"/>
    <x v="0"/>
    <n v="1"/>
    <s v=""/>
    <s v="Survey: Gallup"/>
    <x v="1"/>
    <n v="1"/>
  </r>
  <r>
    <d v="2021-01-19T00:00:00"/>
    <s v="Natalie Streltsova"/>
    <s v="female"/>
    <d v="1989-04-06T00:00:00"/>
    <s v=""/>
    <x v="7"/>
    <s v="Sales Manager"/>
    <d v="2019-12-02T00:00:00"/>
    <s v=""/>
    <s v="Margarita Prokopchik"/>
    <s v=""/>
    <s v="Belarus"/>
    <s v="Minsk"/>
    <s v=""/>
    <n v="31"/>
    <n v="1"/>
    <x v="3"/>
    <x v="3"/>
    <n v="0"/>
    <s v=""/>
    <s v="Survey: Gallup"/>
    <x v="1"/>
    <n v="0"/>
  </r>
  <r>
    <d v="2021-01-19T00:00:00"/>
    <s v="Natalie Streltsova"/>
    <s v="female"/>
    <d v="1989-04-06T00:00:00"/>
    <s v=""/>
    <x v="7"/>
    <s v="Sales Manager"/>
    <d v="2019-12-02T00:00:00"/>
    <s v=""/>
    <s v="Margarita Prokopchik"/>
    <s v=""/>
    <s v="Belarus"/>
    <s v="Minsk"/>
    <s v=""/>
    <n v="31"/>
    <n v="1"/>
    <x v="4"/>
    <x v="0"/>
    <n v="1"/>
    <s v=""/>
    <s v="Survey: Gallup"/>
    <x v="1"/>
    <n v="1"/>
  </r>
  <r>
    <d v="2021-01-19T00:00:00"/>
    <s v="Natalie Streltsova"/>
    <s v="female"/>
    <d v="1989-04-06T00:00:00"/>
    <s v=""/>
    <x v="7"/>
    <s v="Sales Manager"/>
    <d v="2019-12-02T00:00:00"/>
    <s v=""/>
    <s v="Margarita Prokopchik"/>
    <s v=""/>
    <s v="Belarus"/>
    <s v="Minsk"/>
    <s v=""/>
    <n v="31"/>
    <n v="1"/>
    <x v="5"/>
    <x v="0"/>
    <n v="1"/>
    <s v=""/>
    <s v="Survey: Gallup"/>
    <x v="1"/>
    <n v="1"/>
  </r>
  <r>
    <d v="2021-01-19T00:00:00"/>
    <s v="Natalie Streltsova"/>
    <s v="female"/>
    <d v="1989-04-06T00:00:00"/>
    <s v=""/>
    <x v="7"/>
    <s v="Sales Manager"/>
    <d v="2019-12-02T00:00:00"/>
    <s v=""/>
    <s v="Margarita Prokopchik"/>
    <s v=""/>
    <s v="Belarus"/>
    <s v="Minsk"/>
    <s v=""/>
    <n v="31"/>
    <n v="1"/>
    <x v="6"/>
    <x v="0"/>
    <n v="1"/>
    <s v=""/>
    <s v="Survey: Gallup"/>
    <x v="2"/>
    <n v="1"/>
  </r>
  <r>
    <d v="2021-01-19T00:00:00"/>
    <s v="Natalie Streltsova"/>
    <s v="female"/>
    <d v="1989-04-06T00:00:00"/>
    <s v=""/>
    <x v="7"/>
    <s v="Sales Manager"/>
    <d v="2019-12-02T00:00:00"/>
    <s v=""/>
    <s v="Margarita Prokopchik"/>
    <s v=""/>
    <s v="Belarus"/>
    <s v="Minsk"/>
    <s v=""/>
    <n v="31"/>
    <n v="1"/>
    <x v="7"/>
    <x v="0"/>
    <n v="1"/>
    <s v=""/>
    <s v="Survey: Gallup"/>
    <x v="2"/>
    <n v="1"/>
  </r>
  <r>
    <d v="2021-01-19T00:00:00"/>
    <s v="Natalie Streltsova"/>
    <s v="female"/>
    <d v="1989-04-06T00:00:00"/>
    <s v=""/>
    <x v="7"/>
    <s v="Sales Manager"/>
    <d v="2019-12-02T00:00:00"/>
    <s v=""/>
    <s v="Margarita Prokopchik"/>
    <s v=""/>
    <s v="Belarus"/>
    <s v="Minsk"/>
    <s v=""/>
    <n v="31"/>
    <n v="1"/>
    <x v="8"/>
    <x v="0"/>
    <n v="1"/>
    <s v=""/>
    <s v="Survey: Gallup"/>
    <x v="2"/>
    <n v="1"/>
  </r>
  <r>
    <d v="2021-01-19T00:00:00"/>
    <s v="Natalie Streltsova"/>
    <s v="female"/>
    <d v="1989-04-06T00:00:00"/>
    <s v=""/>
    <x v="7"/>
    <s v="Sales Manager"/>
    <d v="2019-12-02T00:00:00"/>
    <s v=""/>
    <s v="Margarita Prokopchik"/>
    <s v=""/>
    <s v="Belarus"/>
    <s v="Minsk"/>
    <s v=""/>
    <n v="31"/>
    <n v="1"/>
    <x v="9"/>
    <x v="0"/>
    <n v="1"/>
    <s v=""/>
    <s v="Survey: Gallup"/>
    <x v="2"/>
    <n v="1"/>
  </r>
  <r>
    <d v="2021-01-19T00:00:00"/>
    <s v="Natalie Streltsova"/>
    <s v="female"/>
    <d v="1989-04-06T00:00:00"/>
    <s v=""/>
    <x v="7"/>
    <s v="Sales Manager"/>
    <d v="2019-12-02T00:00:00"/>
    <s v=""/>
    <s v="Margarita Prokopchik"/>
    <s v=""/>
    <s v="Belarus"/>
    <s v="Minsk"/>
    <s v=""/>
    <n v="31"/>
    <n v="1"/>
    <x v="10"/>
    <x v="0"/>
    <n v="1"/>
    <s v=""/>
    <s v="Survey: Gallup"/>
    <x v="3"/>
    <n v="1"/>
  </r>
  <r>
    <d v="2021-01-19T00:00:00"/>
    <s v="Natalie Streltsova"/>
    <s v="female"/>
    <d v="1989-04-06T00:00:00"/>
    <s v=""/>
    <x v="7"/>
    <s v="Sales Manager"/>
    <d v="2019-12-02T00:00:00"/>
    <s v=""/>
    <s v="Margarita Prokopchik"/>
    <s v=""/>
    <s v="Belarus"/>
    <s v="Minsk"/>
    <s v=""/>
    <n v="31"/>
    <n v="1"/>
    <x v="11"/>
    <x v="0"/>
    <n v="1"/>
    <s v=""/>
    <s v="Survey: Gallup"/>
    <x v="3"/>
    <n v="1"/>
  </r>
  <r>
    <d v="2021-01-19T00:00:00"/>
    <s v="Natalie Streltsova"/>
    <s v="female"/>
    <d v="1989-04-06T00:00:00"/>
    <s v=""/>
    <x v="7"/>
    <s v="Sales Manager"/>
    <d v="2019-12-02T00:00:00"/>
    <s v=""/>
    <s v="Margarita Prokopchik"/>
    <s v=""/>
    <s v="Belarus"/>
    <s v="Minsk"/>
    <s v=""/>
    <n v="31"/>
    <n v="1"/>
    <x v="12"/>
    <x v="1"/>
    <s v=""/>
    <s v="Constant learning and growth, self-development, having a possibility to meet my colleagues more often (teambuidings offline and online)"/>
    <s v="Survey: Gallup"/>
    <x v="4"/>
    <e v="#N/A"/>
  </r>
  <r>
    <d v="2021-01-19T00:00:00"/>
    <s v="Natalie Streltsova"/>
    <s v="female"/>
    <d v="1989-04-06T00:00:00"/>
    <s v=""/>
    <x v="7"/>
    <s v="Sales Manager"/>
    <d v="2019-12-02T00:00:00"/>
    <s v=""/>
    <s v="Margarita Prokopchik"/>
    <s v=""/>
    <s v="Belarus"/>
    <s v="Minsk"/>
    <s v=""/>
    <n v="31"/>
    <n v="1"/>
    <x v="13"/>
    <x v="4"/>
    <n v="1"/>
    <s v=""/>
    <s v="Survey: Gallup"/>
    <x v="4"/>
    <e v="#N/A"/>
  </r>
  <r>
    <d v="2021-01-19T00:00:00"/>
    <s v="Natalie Streltsova"/>
    <s v="female"/>
    <d v="1989-04-06T00:00:00"/>
    <s v=""/>
    <x v="7"/>
    <s v="Sales Manager"/>
    <d v="2019-12-02T00:00:00"/>
    <s v=""/>
    <s v="Margarita Prokopchik"/>
    <s v=""/>
    <s v="Belarus"/>
    <s v="Minsk"/>
    <s v=""/>
    <n v="31"/>
    <n v="1"/>
    <x v="14"/>
    <x v="1"/>
    <s v=""/>
    <s v="Have been recently thinking of adding insurance policy to our company's package"/>
    <s v="Survey: Gallup"/>
    <x v="4"/>
    <e v="#N/A"/>
  </r>
  <r>
    <d v="2021-01-18T00:00:00"/>
    <s v="Nastassia Lutsko"/>
    <s v="female"/>
    <d v="1997-01-30T00:00:00"/>
    <s v=""/>
    <x v="7"/>
    <s v="Sales Manager"/>
    <d v="2019-03-05T00:00:00"/>
    <s v=""/>
    <s v="Margarita Prokopchik"/>
    <s v=""/>
    <s v="Belarus"/>
    <s v="Minsk"/>
    <s v=""/>
    <n v="23"/>
    <n v="1"/>
    <x v="0"/>
    <x v="0"/>
    <n v="1"/>
    <s v=""/>
    <s v="Survey: Gallup"/>
    <x v="0"/>
    <n v="1"/>
  </r>
  <r>
    <d v="2021-01-18T00:00:00"/>
    <s v="Nastassia Lutsko"/>
    <s v="female"/>
    <d v="1997-01-30T00:00:00"/>
    <s v=""/>
    <x v="7"/>
    <s v="Sales Manager"/>
    <d v="2019-03-05T00:00:00"/>
    <s v=""/>
    <s v="Margarita Prokopchik"/>
    <s v=""/>
    <s v="Belarus"/>
    <s v="Minsk"/>
    <s v=""/>
    <n v="23"/>
    <n v="1"/>
    <x v="1"/>
    <x v="0"/>
    <n v="1"/>
    <s v=""/>
    <s v="Survey: Gallup"/>
    <x v="0"/>
    <n v="1"/>
  </r>
  <r>
    <d v="2021-01-18T00:00:00"/>
    <s v="Nastassia Lutsko"/>
    <s v="female"/>
    <d v="1997-01-30T00:00:00"/>
    <s v=""/>
    <x v="7"/>
    <s v="Sales Manager"/>
    <d v="2019-03-05T00:00:00"/>
    <s v=""/>
    <s v="Margarita Prokopchik"/>
    <s v=""/>
    <s v="Belarus"/>
    <s v="Minsk"/>
    <s v=""/>
    <n v="23"/>
    <n v="1"/>
    <x v="2"/>
    <x v="0"/>
    <n v="1"/>
    <s v=""/>
    <s v="Survey: Gallup"/>
    <x v="1"/>
    <n v="1"/>
  </r>
  <r>
    <d v="2021-01-18T00:00:00"/>
    <s v="Nastassia Lutsko"/>
    <s v="female"/>
    <d v="1997-01-30T00:00:00"/>
    <s v=""/>
    <x v="7"/>
    <s v="Sales Manager"/>
    <d v="2019-03-05T00:00:00"/>
    <s v=""/>
    <s v="Margarita Prokopchik"/>
    <s v=""/>
    <s v="Belarus"/>
    <s v="Minsk"/>
    <s v=""/>
    <n v="23"/>
    <n v="1"/>
    <x v="3"/>
    <x v="3"/>
    <n v="0"/>
    <s v=""/>
    <s v="Survey: Gallup"/>
    <x v="1"/>
    <n v="0"/>
  </r>
  <r>
    <d v="2021-01-18T00:00:00"/>
    <s v="Nastassia Lutsko"/>
    <s v="female"/>
    <d v="1997-01-30T00:00:00"/>
    <s v=""/>
    <x v="7"/>
    <s v="Sales Manager"/>
    <d v="2019-03-05T00:00:00"/>
    <s v=""/>
    <s v="Margarita Prokopchik"/>
    <s v=""/>
    <s v="Belarus"/>
    <s v="Minsk"/>
    <s v=""/>
    <n v="23"/>
    <n v="1"/>
    <x v="4"/>
    <x v="0"/>
    <n v="1"/>
    <s v=""/>
    <s v="Survey: Gallup"/>
    <x v="1"/>
    <n v="1"/>
  </r>
  <r>
    <d v="2021-01-18T00:00:00"/>
    <s v="Nastassia Lutsko"/>
    <s v="female"/>
    <d v="1997-01-30T00:00:00"/>
    <s v=""/>
    <x v="7"/>
    <s v="Sales Manager"/>
    <d v="2019-03-05T00:00:00"/>
    <s v=""/>
    <s v="Margarita Prokopchik"/>
    <s v=""/>
    <s v="Belarus"/>
    <s v="Minsk"/>
    <s v=""/>
    <n v="23"/>
    <n v="1"/>
    <x v="5"/>
    <x v="3"/>
    <n v="0"/>
    <s v=""/>
    <s v="Survey: Gallup"/>
    <x v="1"/>
    <n v="0"/>
  </r>
  <r>
    <d v="2021-01-18T00:00:00"/>
    <s v="Nastassia Lutsko"/>
    <s v="female"/>
    <d v="1997-01-30T00:00:00"/>
    <s v=""/>
    <x v="7"/>
    <s v="Sales Manager"/>
    <d v="2019-03-05T00:00:00"/>
    <s v=""/>
    <s v="Margarita Prokopchik"/>
    <s v=""/>
    <s v="Belarus"/>
    <s v="Minsk"/>
    <s v=""/>
    <n v="23"/>
    <n v="1"/>
    <x v="6"/>
    <x v="0"/>
    <n v="1"/>
    <s v=""/>
    <s v="Survey: Gallup"/>
    <x v="2"/>
    <n v="1"/>
  </r>
  <r>
    <d v="2021-01-18T00:00:00"/>
    <s v="Nastassia Lutsko"/>
    <s v="female"/>
    <d v="1997-01-30T00:00:00"/>
    <s v=""/>
    <x v="7"/>
    <s v="Sales Manager"/>
    <d v="2019-03-05T00:00:00"/>
    <s v=""/>
    <s v="Margarita Prokopchik"/>
    <s v=""/>
    <s v="Belarus"/>
    <s v="Minsk"/>
    <s v=""/>
    <n v="23"/>
    <n v="1"/>
    <x v="7"/>
    <x v="0"/>
    <n v="1"/>
    <s v=""/>
    <s v="Survey: Gallup"/>
    <x v="2"/>
    <n v="1"/>
  </r>
  <r>
    <d v="2021-01-18T00:00:00"/>
    <s v="Nastassia Lutsko"/>
    <s v="female"/>
    <d v="1997-01-30T00:00:00"/>
    <s v=""/>
    <x v="7"/>
    <s v="Sales Manager"/>
    <d v="2019-03-05T00:00:00"/>
    <s v=""/>
    <s v="Margarita Prokopchik"/>
    <s v=""/>
    <s v="Belarus"/>
    <s v="Minsk"/>
    <s v=""/>
    <n v="23"/>
    <n v="1"/>
    <x v="8"/>
    <x v="0"/>
    <n v="1"/>
    <s v=""/>
    <s v="Survey: Gallup"/>
    <x v="2"/>
    <n v="1"/>
  </r>
  <r>
    <d v="2021-01-18T00:00:00"/>
    <s v="Nastassia Lutsko"/>
    <s v="female"/>
    <d v="1997-01-30T00:00:00"/>
    <s v=""/>
    <x v="7"/>
    <s v="Sales Manager"/>
    <d v="2019-03-05T00:00:00"/>
    <s v=""/>
    <s v="Margarita Prokopchik"/>
    <s v=""/>
    <s v="Belarus"/>
    <s v="Minsk"/>
    <s v=""/>
    <n v="23"/>
    <n v="1"/>
    <x v="9"/>
    <x v="3"/>
    <n v="0"/>
    <s v=""/>
    <s v="Survey: Gallup"/>
    <x v="2"/>
    <n v="0"/>
  </r>
  <r>
    <d v="2021-01-18T00:00:00"/>
    <s v="Nastassia Lutsko"/>
    <s v="female"/>
    <d v="1997-01-30T00:00:00"/>
    <s v=""/>
    <x v="7"/>
    <s v="Sales Manager"/>
    <d v="2019-03-05T00:00:00"/>
    <s v=""/>
    <s v="Margarita Prokopchik"/>
    <s v=""/>
    <s v="Belarus"/>
    <s v="Minsk"/>
    <s v=""/>
    <n v="23"/>
    <n v="1"/>
    <x v="10"/>
    <x v="0"/>
    <n v="1"/>
    <s v=""/>
    <s v="Survey: Gallup"/>
    <x v="3"/>
    <n v="1"/>
  </r>
  <r>
    <d v="2021-01-18T00:00:00"/>
    <s v="Nastassia Lutsko"/>
    <s v="female"/>
    <d v="1997-01-30T00:00:00"/>
    <s v=""/>
    <x v="7"/>
    <s v="Sales Manager"/>
    <d v="2019-03-05T00:00:00"/>
    <s v=""/>
    <s v="Margarita Prokopchik"/>
    <s v=""/>
    <s v="Belarus"/>
    <s v="Minsk"/>
    <s v=""/>
    <n v="23"/>
    <n v="1"/>
    <x v="11"/>
    <x v="0"/>
    <n v="1"/>
    <s v=""/>
    <s v="Survey: Gallup"/>
    <x v="3"/>
    <n v="1"/>
  </r>
  <r>
    <d v="2021-01-18T00:00:00"/>
    <s v="Nastassia Lutsko"/>
    <s v="female"/>
    <d v="1997-01-30T00:00:00"/>
    <s v=""/>
    <x v="7"/>
    <s v="Sales Manager"/>
    <d v="2019-03-05T00:00:00"/>
    <s v=""/>
    <s v="Margarita Prokopchik"/>
    <s v=""/>
    <s v="Belarus"/>
    <s v="Minsk"/>
    <s v=""/>
    <n v="23"/>
    <n v="1"/>
    <x v="13"/>
    <x v="5"/>
    <n v="0"/>
    <s v=""/>
    <s v="Survey: Gallup"/>
    <x v="4"/>
    <e v="#N/A"/>
  </r>
  <r>
    <d v="2021-01-18T00:00:00"/>
    <s v="Maria Mishkin"/>
    <s v="female"/>
    <d v="1994-08-25T00:00:00"/>
    <s v="married"/>
    <x v="7"/>
    <s v="Sales Manager"/>
    <d v="2019-05-15T00:00:00"/>
    <s v=""/>
    <s v="Margarita Prokopchik"/>
    <s v=""/>
    <s v="Belarus"/>
    <s v="Minsk"/>
    <s v=""/>
    <n v="26"/>
    <n v="1"/>
    <x v="0"/>
    <x v="0"/>
    <n v="1"/>
    <s v=""/>
    <s v="Survey: Gallup"/>
    <x v="0"/>
    <n v="1"/>
  </r>
  <r>
    <d v="2021-01-18T00:00:00"/>
    <s v="Maria Mishkin"/>
    <s v="female"/>
    <d v="1994-08-25T00:00:00"/>
    <s v="married"/>
    <x v="7"/>
    <s v="Sales Manager"/>
    <d v="2019-05-15T00:00:00"/>
    <s v=""/>
    <s v="Margarita Prokopchik"/>
    <s v=""/>
    <s v="Belarus"/>
    <s v="Minsk"/>
    <s v=""/>
    <n v="26"/>
    <n v="1"/>
    <x v="1"/>
    <x v="0"/>
    <n v="1"/>
    <s v=""/>
    <s v="Survey: Gallup"/>
    <x v="0"/>
    <n v="1"/>
  </r>
  <r>
    <d v="2021-01-18T00:00:00"/>
    <s v="Maria Mishkin"/>
    <s v="female"/>
    <d v="1994-08-25T00:00:00"/>
    <s v="married"/>
    <x v="7"/>
    <s v="Sales Manager"/>
    <d v="2019-05-15T00:00:00"/>
    <s v=""/>
    <s v="Margarita Prokopchik"/>
    <s v=""/>
    <s v="Belarus"/>
    <s v="Minsk"/>
    <s v=""/>
    <n v="26"/>
    <n v="1"/>
    <x v="2"/>
    <x v="0"/>
    <n v="1"/>
    <s v=""/>
    <s v="Survey: Gallup"/>
    <x v="1"/>
    <n v="1"/>
  </r>
  <r>
    <d v="2021-01-18T00:00:00"/>
    <s v="Maria Mishkin"/>
    <s v="female"/>
    <d v="1994-08-25T00:00:00"/>
    <s v="married"/>
    <x v="7"/>
    <s v="Sales Manager"/>
    <d v="2019-05-15T00:00:00"/>
    <s v=""/>
    <s v="Margarita Prokopchik"/>
    <s v=""/>
    <s v="Belarus"/>
    <s v="Minsk"/>
    <s v=""/>
    <n v="26"/>
    <n v="1"/>
    <x v="3"/>
    <x v="0"/>
    <n v="1"/>
    <s v=""/>
    <s v="Survey: Gallup"/>
    <x v="1"/>
    <n v="1"/>
  </r>
  <r>
    <d v="2021-01-18T00:00:00"/>
    <s v="Maria Mishkin"/>
    <s v="female"/>
    <d v="1994-08-25T00:00:00"/>
    <s v="married"/>
    <x v="7"/>
    <s v="Sales Manager"/>
    <d v="2019-05-15T00:00:00"/>
    <s v=""/>
    <s v="Margarita Prokopchik"/>
    <s v=""/>
    <s v="Belarus"/>
    <s v="Minsk"/>
    <s v=""/>
    <n v="26"/>
    <n v="1"/>
    <x v="4"/>
    <x v="0"/>
    <n v="1"/>
    <s v=""/>
    <s v="Survey: Gallup"/>
    <x v="1"/>
    <n v="1"/>
  </r>
  <r>
    <d v="2021-01-18T00:00:00"/>
    <s v="Maria Mishkin"/>
    <s v="female"/>
    <d v="1994-08-25T00:00:00"/>
    <s v="married"/>
    <x v="7"/>
    <s v="Sales Manager"/>
    <d v="2019-05-15T00:00:00"/>
    <s v=""/>
    <s v="Margarita Prokopchik"/>
    <s v=""/>
    <s v="Belarus"/>
    <s v="Minsk"/>
    <s v=""/>
    <n v="26"/>
    <n v="1"/>
    <x v="5"/>
    <x v="0"/>
    <n v="1"/>
    <s v=""/>
    <s v="Survey: Gallup"/>
    <x v="1"/>
    <n v="1"/>
  </r>
  <r>
    <d v="2021-01-18T00:00:00"/>
    <s v="Maria Mishkin"/>
    <s v="female"/>
    <d v="1994-08-25T00:00:00"/>
    <s v="married"/>
    <x v="7"/>
    <s v="Sales Manager"/>
    <d v="2019-05-15T00:00:00"/>
    <s v=""/>
    <s v="Margarita Prokopchik"/>
    <s v=""/>
    <s v="Belarus"/>
    <s v="Minsk"/>
    <s v=""/>
    <n v="26"/>
    <n v="1"/>
    <x v="6"/>
    <x v="0"/>
    <n v="1"/>
    <s v=""/>
    <s v="Survey: Gallup"/>
    <x v="2"/>
    <n v="1"/>
  </r>
  <r>
    <d v="2021-01-18T00:00:00"/>
    <s v="Maria Mishkin"/>
    <s v="female"/>
    <d v="1994-08-25T00:00:00"/>
    <s v="married"/>
    <x v="7"/>
    <s v="Sales Manager"/>
    <d v="2019-05-15T00:00:00"/>
    <s v=""/>
    <s v="Margarita Prokopchik"/>
    <s v=""/>
    <s v="Belarus"/>
    <s v="Minsk"/>
    <s v=""/>
    <n v="26"/>
    <n v="1"/>
    <x v="7"/>
    <x v="0"/>
    <n v="1"/>
    <s v=""/>
    <s v="Survey: Gallup"/>
    <x v="2"/>
    <n v="1"/>
  </r>
  <r>
    <d v="2021-01-18T00:00:00"/>
    <s v="Maria Mishkin"/>
    <s v="female"/>
    <d v="1994-08-25T00:00:00"/>
    <s v="married"/>
    <x v="7"/>
    <s v="Sales Manager"/>
    <d v="2019-05-15T00:00:00"/>
    <s v=""/>
    <s v="Margarita Prokopchik"/>
    <s v=""/>
    <s v="Belarus"/>
    <s v="Minsk"/>
    <s v=""/>
    <n v="26"/>
    <n v="1"/>
    <x v="8"/>
    <x v="0"/>
    <n v="1"/>
    <s v=""/>
    <s v="Survey: Gallup"/>
    <x v="2"/>
    <n v="1"/>
  </r>
  <r>
    <d v="2021-01-18T00:00:00"/>
    <s v="Maria Mishkin"/>
    <s v="female"/>
    <d v="1994-08-25T00:00:00"/>
    <s v="married"/>
    <x v="7"/>
    <s v="Sales Manager"/>
    <d v="2019-05-15T00:00:00"/>
    <s v=""/>
    <s v="Margarita Prokopchik"/>
    <s v=""/>
    <s v="Belarus"/>
    <s v="Minsk"/>
    <s v=""/>
    <n v="26"/>
    <n v="1"/>
    <x v="9"/>
    <x v="0"/>
    <n v="1"/>
    <s v=""/>
    <s v="Survey: Gallup"/>
    <x v="2"/>
    <n v="1"/>
  </r>
  <r>
    <d v="2021-01-18T00:00:00"/>
    <s v="Maria Mishkin"/>
    <s v="female"/>
    <d v="1994-08-25T00:00:00"/>
    <s v="married"/>
    <x v="7"/>
    <s v="Sales Manager"/>
    <d v="2019-05-15T00:00:00"/>
    <s v=""/>
    <s v="Margarita Prokopchik"/>
    <s v=""/>
    <s v="Belarus"/>
    <s v="Minsk"/>
    <s v=""/>
    <n v="26"/>
    <n v="1"/>
    <x v="10"/>
    <x v="0"/>
    <n v="1"/>
    <s v=""/>
    <s v="Survey: Gallup"/>
    <x v="3"/>
    <n v="1"/>
  </r>
  <r>
    <d v="2021-01-18T00:00:00"/>
    <s v="Maria Mishkin"/>
    <s v="female"/>
    <d v="1994-08-25T00:00:00"/>
    <s v="married"/>
    <x v="7"/>
    <s v="Sales Manager"/>
    <d v="2019-05-15T00:00:00"/>
    <s v=""/>
    <s v="Margarita Prokopchik"/>
    <s v=""/>
    <s v="Belarus"/>
    <s v="Minsk"/>
    <s v=""/>
    <n v="26"/>
    <n v="1"/>
    <x v="11"/>
    <x v="3"/>
    <n v="0"/>
    <s v=""/>
    <s v="Survey: Gallup"/>
    <x v="3"/>
    <n v="0"/>
  </r>
  <r>
    <d v="2021-01-18T00:00:00"/>
    <s v="Maria Mishkin"/>
    <s v="female"/>
    <d v="1994-08-25T00:00:00"/>
    <s v="married"/>
    <x v="7"/>
    <s v="Sales Manager"/>
    <d v="2019-05-15T00:00:00"/>
    <s v=""/>
    <s v="Margarita Prokopchik"/>
    <s v=""/>
    <s v="Belarus"/>
    <s v="Minsk"/>
    <s v=""/>
    <n v="26"/>
    <n v="1"/>
    <x v="13"/>
    <x v="4"/>
    <n v="1"/>
    <s v=""/>
    <s v="Survey: Gallup"/>
    <x v="4"/>
    <e v="#N/A"/>
  </r>
  <r>
    <d v="2021-01-18T00:00:00"/>
    <s v="Maria Mishkin"/>
    <s v="female"/>
    <d v="1994-08-25T00:00:00"/>
    <s v="married"/>
    <x v="7"/>
    <s v="Sales Manager"/>
    <d v="2019-05-15T00:00:00"/>
    <s v=""/>
    <s v="Margarita Prokopchik"/>
    <s v=""/>
    <s v="Belarus"/>
    <s v="Minsk"/>
    <s v=""/>
    <n v="26"/>
    <n v="1"/>
    <x v="12"/>
    <x v="1"/>
    <s v=""/>
    <s v="Так как ответы на вопросы достаточно однозначны, то я бы добавила ко всему прочему, что есть моменты, которых не хватает. И это возможности обучения и развития внутри компании, курсы и ресурсы для обучения._x000a_На самостоятельные поиски которых иногда из-за объема работы не хватает времени."/>
    <s v="Survey: Gallup"/>
    <x v="4"/>
    <e v="#N/A"/>
  </r>
  <r>
    <d v="2021-01-18T00:00:00"/>
    <s v="Maria Mishkin"/>
    <s v="female"/>
    <d v="1994-08-25T00:00:00"/>
    <s v="married"/>
    <x v="7"/>
    <s v="Sales Manager"/>
    <d v="2019-05-15T00:00:00"/>
    <s v=""/>
    <s v="Margarita Prokopchik"/>
    <s v=""/>
    <s v="Belarus"/>
    <s v="Minsk"/>
    <s v=""/>
    <n v="26"/>
    <n v="1"/>
    <x v="14"/>
    <x v="1"/>
    <s v=""/>
    <s v="В течении 2020 года немного не хватало объяснения, куда движется компания и почему принимаются те или иные меры, изменения в процессах и условиях работы. _x000a__x000a_И из личного, наглого и супер-супер-субъективного - очень хочется возвращения подарочков на день рождения или праздники, совсем небольшого внимания материального)"/>
    <s v="Survey: Gallup"/>
    <x v="4"/>
    <e v="#N/A"/>
  </r>
  <r>
    <d v="2021-01-18T00:00:00"/>
    <s v="Olga Kulik"/>
    <s v="female"/>
    <d v="1990-09-18T00:00:00"/>
    <s v=""/>
    <x v="7"/>
    <s v="Sales Manager"/>
    <d v="2019-08-01T00:00:00"/>
    <s v=""/>
    <s v="Margarita Prokopchik"/>
    <s v=""/>
    <s v="Belarus"/>
    <s v="Minsk"/>
    <s v=""/>
    <n v="30"/>
    <n v="1"/>
    <x v="0"/>
    <x v="0"/>
    <n v="1"/>
    <s v=""/>
    <s v="Survey: Gallup"/>
    <x v="0"/>
    <n v="1"/>
  </r>
  <r>
    <d v="2021-01-18T00:00:00"/>
    <s v="Olga Kulik"/>
    <s v="female"/>
    <d v="1990-09-18T00:00:00"/>
    <s v=""/>
    <x v="7"/>
    <s v="Sales Manager"/>
    <d v="2019-08-01T00:00:00"/>
    <s v=""/>
    <s v="Margarita Prokopchik"/>
    <s v=""/>
    <s v="Belarus"/>
    <s v="Minsk"/>
    <s v=""/>
    <n v="30"/>
    <n v="1"/>
    <x v="1"/>
    <x v="0"/>
    <n v="1"/>
    <s v=""/>
    <s v="Survey: Gallup"/>
    <x v="0"/>
    <n v="1"/>
  </r>
  <r>
    <d v="2021-01-18T00:00:00"/>
    <s v="Olga Kulik"/>
    <s v="female"/>
    <d v="1990-09-18T00:00:00"/>
    <s v=""/>
    <x v="7"/>
    <s v="Sales Manager"/>
    <d v="2019-08-01T00:00:00"/>
    <s v=""/>
    <s v="Margarita Prokopchik"/>
    <s v=""/>
    <s v="Belarus"/>
    <s v="Minsk"/>
    <s v=""/>
    <n v="30"/>
    <n v="1"/>
    <x v="2"/>
    <x v="0"/>
    <n v="1"/>
    <s v=""/>
    <s v="Survey: Gallup"/>
    <x v="1"/>
    <n v="1"/>
  </r>
  <r>
    <d v="2021-01-18T00:00:00"/>
    <s v="Olga Kulik"/>
    <s v="female"/>
    <d v="1990-09-18T00:00:00"/>
    <s v=""/>
    <x v="7"/>
    <s v="Sales Manager"/>
    <d v="2019-08-01T00:00:00"/>
    <s v=""/>
    <s v="Margarita Prokopchik"/>
    <s v=""/>
    <s v="Belarus"/>
    <s v="Minsk"/>
    <s v=""/>
    <n v="30"/>
    <n v="1"/>
    <x v="3"/>
    <x v="0"/>
    <n v="1"/>
    <s v=""/>
    <s v="Survey: Gallup"/>
    <x v="1"/>
    <n v="1"/>
  </r>
  <r>
    <d v="2021-01-18T00:00:00"/>
    <s v="Olga Kulik"/>
    <s v="female"/>
    <d v="1990-09-18T00:00:00"/>
    <s v=""/>
    <x v="7"/>
    <s v="Sales Manager"/>
    <d v="2019-08-01T00:00:00"/>
    <s v=""/>
    <s v="Margarita Prokopchik"/>
    <s v=""/>
    <s v="Belarus"/>
    <s v="Minsk"/>
    <s v=""/>
    <n v="30"/>
    <n v="1"/>
    <x v="4"/>
    <x v="0"/>
    <n v="1"/>
    <s v=""/>
    <s v="Survey: Gallup"/>
    <x v="1"/>
    <n v="1"/>
  </r>
  <r>
    <d v="2021-01-18T00:00:00"/>
    <s v="Olga Kulik"/>
    <s v="female"/>
    <d v="1990-09-18T00:00:00"/>
    <s v=""/>
    <x v="7"/>
    <s v="Sales Manager"/>
    <d v="2019-08-01T00:00:00"/>
    <s v=""/>
    <s v="Margarita Prokopchik"/>
    <s v=""/>
    <s v="Belarus"/>
    <s v="Minsk"/>
    <s v=""/>
    <n v="30"/>
    <n v="1"/>
    <x v="5"/>
    <x v="0"/>
    <n v="1"/>
    <s v=""/>
    <s v="Survey: Gallup"/>
    <x v="1"/>
    <n v="1"/>
  </r>
  <r>
    <d v="2021-01-18T00:00:00"/>
    <s v="Olga Kulik"/>
    <s v="female"/>
    <d v="1990-09-18T00:00:00"/>
    <s v=""/>
    <x v="7"/>
    <s v="Sales Manager"/>
    <d v="2019-08-01T00:00:00"/>
    <s v=""/>
    <s v="Margarita Prokopchik"/>
    <s v=""/>
    <s v="Belarus"/>
    <s v="Minsk"/>
    <s v=""/>
    <n v="30"/>
    <n v="1"/>
    <x v="6"/>
    <x v="0"/>
    <n v="1"/>
    <s v=""/>
    <s v="Survey: Gallup"/>
    <x v="2"/>
    <n v="1"/>
  </r>
  <r>
    <d v="2021-01-18T00:00:00"/>
    <s v="Olga Kulik"/>
    <s v="female"/>
    <d v="1990-09-18T00:00:00"/>
    <s v=""/>
    <x v="7"/>
    <s v="Sales Manager"/>
    <d v="2019-08-01T00:00:00"/>
    <s v=""/>
    <s v="Margarita Prokopchik"/>
    <s v=""/>
    <s v="Belarus"/>
    <s v="Minsk"/>
    <s v=""/>
    <n v="30"/>
    <n v="1"/>
    <x v="7"/>
    <x v="0"/>
    <n v="1"/>
    <s v=""/>
    <s v="Survey: Gallup"/>
    <x v="2"/>
    <n v="1"/>
  </r>
  <r>
    <d v="2021-01-18T00:00:00"/>
    <s v="Olga Kulik"/>
    <s v="female"/>
    <d v="1990-09-18T00:00:00"/>
    <s v=""/>
    <x v="7"/>
    <s v="Sales Manager"/>
    <d v="2019-08-01T00:00:00"/>
    <s v=""/>
    <s v="Margarita Prokopchik"/>
    <s v=""/>
    <s v="Belarus"/>
    <s v="Minsk"/>
    <s v=""/>
    <n v="30"/>
    <n v="1"/>
    <x v="8"/>
    <x v="0"/>
    <n v="1"/>
    <s v=""/>
    <s v="Survey: Gallup"/>
    <x v="2"/>
    <n v="1"/>
  </r>
  <r>
    <d v="2021-01-18T00:00:00"/>
    <s v="Olga Kulik"/>
    <s v="female"/>
    <d v="1990-09-18T00:00:00"/>
    <s v=""/>
    <x v="7"/>
    <s v="Sales Manager"/>
    <d v="2019-08-01T00:00:00"/>
    <s v=""/>
    <s v="Margarita Prokopchik"/>
    <s v=""/>
    <s v="Belarus"/>
    <s v="Minsk"/>
    <s v=""/>
    <n v="30"/>
    <n v="1"/>
    <x v="9"/>
    <x v="0"/>
    <n v="1"/>
    <s v=""/>
    <s v="Survey: Gallup"/>
    <x v="2"/>
    <n v="1"/>
  </r>
  <r>
    <d v="2021-01-18T00:00:00"/>
    <s v="Olga Kulik"/>
    <s v="female"/>
    <d v="1990-09-18T00:00:00"/>
    <s v=""/>
    <x v="7"/>
    <s v="Sales Manager"/>
    <d v="2019-08-01T00:00:00"/>
    <s v=""/>
    <s v="Margarita Prokopchik"/>
    <s v=""/>
    <s v="Belarus"/>
    <s v="Minsk"/>
    <s v=""/>
    <n v="30"/>
    <n v="1"/>
    <x v="10"/>
    <x v="0"/>
    <n v="1"/>
    <s v=""/>
    <s v="Survey: Gallup"/>
    <x v="3"/>
    <n v="1"/>
  </r>
  <r>
    <d v="2021-01-18T00:00:00"/>
    <s v="Olga Kulik"/>
    <s v="female"/>
    <d v="1990-09-18T00:00:00"/>
    <s v=""/>
    <x v="7"/>
    <s v="Sales Manager"/>
    <d v="2019-08-01T00:00:00"/>
    <s v=""/>
    <s v="Margarita Prokopchik"/>
    <s v=""/>
    <s v="Belarus"/>
    <s v="Minsk"/>
    <s v=""/>
    <n v="30"/>
    <n v="1"/>
    <x v="11"/>
    <x v="0"/>
    <n v="1"/>
    <s v=""/>
    <s v="Survey: Gallup"/>
    <x v="3"/>
    <n v="1"/>
  </r>
  <r>
    <d v="2021-01-18T00:00:00"/>
    <s v="Olga Kulik"/>
    <s v="female"/>
    <d v="1990-09-18T00:00:00"/>
    <s v=""/>
    <x v="7"/>
    <s v="Sales Manager"/>
    <d v="2019-08-01T00:00:00"/>
    <s v=""/>
    <s v="Margarita Prokopchik"/>
    <s v=""/>
    <s v="Belarus"/>
    <s v="Minsk"/>
    <s v=""/>
    <n v="30"/>
    <n v="1"/>
    <x v="13"/>
    <x v="2"/>
    <n v="1"/>
    <s v=""/>
    <s v="Survey: Gallup"/>
    <x v="4"/>
    <e v="#N/A"/>
  </r>
  <r>
    <d v="2021-01-18T00:00:00"/>
    <s v="Olga Kulik"/>
    <s v="female"/>
    <d v="1990-09-18T00:00:00"/>
    <s v=""/>
    <x v="7"/>
    <s v="Sales Manager"/>
    <d v="2019-08-01T00:00:00"/>
    <s v=""/>
    <s v="Margarita Prokopchik"/>
    <s v=""/>
    <s v="Belarus"/>
    <s v="Minsk"/>
    <s v=""/>
    <n v="30"/>
    <n v="1"/>
    <x v="12"/>
    <x v="1"/>
    <s v=""/>
    <s v="Was thinking of attending some  training courses, but the news about it came along with this questionare. Can't wait to try it out to increase prof skills. Financial incentive. To wide up the social package, e.g. insurance."/>
    <s v="Survey: Gallup"/>
    <x v="4"/>
    <e v="#N/A"/>
  </r>
  <r>
    <d v="2021-01-18T00:00:00"/>
    <s v="Olga Kulik"/>
    <s v="female"/>
    <d v="1990-09-18T00:00:00"/>
    <s v=""/>
    <x v="7"/>
    <s v="Sales Manager"/>
    <d v="2019-08-01T00:00:00"/>
    <s v=""/>
    <s v="Margarita Prokopchik"/>
    <s v=""/>
    <s v="Belarus"/>
    <s v="Minsk"/>
    <s v=""/>
    <n v="30"/>
    <n v="1"/>
    <x v="14"/>
    <x v="1"/>
    <s v=""/>
    <s v="I've already put 10 :) Few points from q13 would make it as 10++"/>
    <s v="Survey: Gallup"/>
    <x v="4"/>
    <e v="#N/A"/>
  </r>
  <r>
    <d v="2021-01-18T00:00:00"/>
    <s v="Yana Levkovich"/>
    <s v="female"/>
    <d v="1994-06-13T00:00:00"/>
    <s v=""/>
    <x v="7"/>
    <s v="TL Sales Manager"/>
    <d v="2018-05-07T00:00:00"/>
    <s v=""/>
    <s v="Stanislau Belachkin"/>
    <s v=""/>
    <s v="Lithuania"/>
    <s v="Vilnius"/>
    <s v=""/>
    <n v="26"/>
    <n v="2"/>
    <x v="0"/>
    <x v="0"/>
    <n v="1"/>
    <s v=""/>
    <s v="Survey: Gallup"/>
    <x v="0"/>
    <n v="1"/>
  </r>
  <r>
    <d v="2021-01-18T00:00:00"/>
    <s v="Yana Levkovich"/>
    <s v="female"/>
    <d v="1994-06-13T00:00:00"/>
    <s v=""/>
    <x v="7"/>
    <s v="TL Sales Manager"/>
    <d v="2018-05-07T00:00:00"/>
    <s v=""/>
    <s v="Stanislau Belachkin"/>
    <s v=""/>
    <s v="Lithuania"/>
    <s v="Vilnius"/>
    <s v=""/>
    <n v="26"/>
    <n v="2"/>
    <x v="1"/>
    <x v="0"/>
    <n v="1"/>
    <s v=""/>
    <s v="Survey: Gallup"/>
    <x v="0"/>
    <n v="1"/>
  </r>
  <r>
    <d v="2021-01-18T00:00:00"/>
    <s v="Yana Levkovich"/>
    <s v="female"/>
    <d v="1994-06-13T00:00:00"/>
    <s v=""/>
    <x v="7"/>
    <s v="TL Sales Manager"/>
    <d v="2018-05-07T00:00:00"/>
    <s v=""/>
    <s v="Stanislau Belachkin"/>
    <s v=""/>
    <s v="Lithuania"/>
    <s v="Vilnius"/>
    <s v=""/>
    <n v="26"/>
    <n v="2"/>
    <x v="2"/>
    <x v="0"/>
    <n v="1"/>
    <s v=""/>
    <s v="Survey: Gallup"/>
    <x v="1"/>
    <n v="1"/>
  </r>
  <r>
    <d v="2021-01-18T00:00:00"/>
    <s v="Yana Levkovich"/>
    <s v="female"/>
    <d v="1994-06-13T00:00:00"/>
    <s v=""/>
    <x v="7"/>
    <s v="TL Sales Manager"/>
    <d v="2018-05-07T00:00:00"/>
    <s v=""/>
    <s v="Stanislau Belachkin"/>
    <s v=""/>
    <s v="Lithuania"/>
    <s v="Vilnius"/>
    <s v=""/>
    <n v="26"/>
    <n v="2"/>
    <x v="3"/>
    <x v="0"/>
    <n v="1"/>
    <s v=""/>
    <s v="Survey: Gallup"/>
    <x v="1"/>
    <n v="1"/>
  </r>
  <r>
    <d v="2021-01-18T00:00:00"/>
    <s v="Yana Levkovich"/>
    <s v="female"/>
    <d v="1994-06-13T00:00:00"/>
    <s v=""/>
    <x v="7"/>
    <s v="TL Sales Manager"/>
    <d v="2018-05-07T00:00:00"/>
    <s v=""/>
    <s v="Stanislau Belachkin"/>
    <s v=""/>
    <s v="Lithuania"/>
    <s v="Vilnius"/>
    <s v=""/>
    <n v="26"/>
    <n v="2"/>
    <x v="4"/>
    <x v="0"/>
    <n v="1"/>
    <s v=""/>
    <s v="Survey: Gallup"/>
    <x v="1"/>
    <n v="1"/>
  </r>
  <r>
    <d v="2021-01-18T00:00:00"/>
    <s v="Yana Levkovich"/>
    <s v="female"/>
    <d v="1994-06-13T00:00:00"/>
    <s v=""/>
    <x v="7"/>
    <s v="TL Sales Manager"/>
    <d v="2018-05-07T00:00:00"/>
    <s v=""/>
    <s v="Stanislau Belachkin"/>
    <s v=""/>
    <s v="Lithuania"/>
    <s v="Vilnius"/>
    <s v=""/>
    <n v="26"/>
    <n v="2"/>
    <x v="5"/>
    <x v="3"/>
    <n v="0"/>
    <s v=""/>
    <s v="Survey: Gallup"/>
    <x v="1"/>
    <n v="0"/>
  </r>
  <r>
    <d v="2021-01-18T00:00:00"/>
    <s v="Yana Levkovich"/>
    <s v="female"/>
    <d v="1994-06-13T00:00:00"/>
    <s v=""/>
    <x v="7"/>
    <s v="TL Sales Manager"/>
    <d v="2018-05-07T00:00:00"/>
    <s v=""/>
    <s v="Stanislau Belachkin"/>
    <s v=""/>
    <s v="Lithuania"/>
    <s v="Vilnius"/>
    <s v=""/>
    <n v="26"/>
    <n v="2"/>
    <x v="6"/>
    <x v="0"/>
    <n v="1"/>
    <s v=""/>
    <s v="Survey: Gallup"/>
    <x v="2"/>
    <n v="1"/>
  </r>
  <r>
    <d v="2021-01-18T00:00:00"/>
    <s v="Yana Levkovich"/>
    <s v="female"/>
    <d v="1994-06-13T00:00:00"/>
    <s v=""/>
    <x v="7"/>
    <s v="TL Sales Manager"/>
    <d v="2018-05-07T00:00:00"/>
    <s v=""/>
    <s v="Stanislau Belachkin"/>
    <s v=""/>
    <s v="Lithuania"/>
    <s v="Vilnius"/>
    <s v=""/>
    <n v="26"/>
    <n v="2"/>
    <x v="7"/>
    <x v="0"/>
    <n v="1"/>
    <s v=""/>
    <s v="Survey: Gallup"/>
    <x v="2"/>
    <n v="1"/>
  </r>
  <r>
    <d v="2021-01-18T00:00:00"/>
    <s v="Yana Levkovich"/>
    <s v="female"/>
    <d v="1994-06-13T00:00:00"/>
    <s v=""/>
    <x v="7"/>
    <s v="TL Sales Manager"/>
    <d v="2018-05-07T00:00:00"/>
    <s v=""/>
    <s v="Stanislau Belachkin"/>
    <s v=""/>
    <s v="Lithuania"/>
    <s v="Vilnius"/>
    <s v=""/>
    <n v="26"/>
    <n v="2"/>
    <x v="8"/>
    <x v="0"/>
    <n v="1"/>
    <s v=""/>
    <s v="Survey: Gallup"/>
    <x v="2"/>
    <n v="1"/>
  </r>
  <r>
    <d v="2021-01-18T00:00:00"/>
    <s v="Yana Levkovich"/>
    <s v="female"/>
    <d v="1994-06-13T00:00:00"/>
    <s v=""/>
    <x v="7"/>
    <s v="TL Sales Manager"/>
    <d v="2018-05-07T00:00:00"/>
    <s v=""/>
    <s v="Stanislau Belachkin"/>
    <s v=""/>
    <s v="Lithuania"/>
    <s v="Vilnius"/>
    <s v=""/>
    <n v="26"/>
    <n v="2"/>
    <x v="9"/>
    <x v="0"/>
    <n v="1"/>
    <s v=""/>
    <s v="Survey: Gallup"/>
    <x v="2"/>
    <n v="1"/>
  </r>
  <r>
    <d v="2021-01-18T00:00:00"/>
    <s v="Yana Levkovich"/>
    <s v="female"/>
    <d v="1994-06-13T00:00:00"/>
    <s v=""/>
    <x v="7"/>
    <s v="TL Sales Manager"/>
    <d v="2018-05-07T00:00:00"/>
    <s v=""/>
    <s v="Stanislau Belachkin"/>
    <s v=""/>
    <s v="Lithuania"/>
    <s v="Vilnius"/>
    <s v=""/>
    <n v="26"/>
    <n v="2"/>
    <x v="10"/>
    <x v="0"/>
    <n v="1"/>
    <s v=""/>
    <s v="Survey: Gallup"/>
    <x v="3"/>
    <n v="1"/>
  </r>
  <r>
    <d v="2021-01-18T00:00:00"/>
    <s v="Yana Levkovich"/>
    <s v="female"/>
    <d v="1994-06-13T00:00:00"/>
    <s v=""/>
    <x v="7"/>
    <s v="TL Sales Manager"/>
    <d v="2018-05-07T00:00:00"/>
    <s v=""/>
    <s v="Stanislau Belachkin"/>
    <s v=""/>
    <s v="Lithuania"/>
    <s v="Vilnius"/>
    <s v=""/>
    <n v="26"/>
    <n v="2"/>
    <x v="11"/>
    <x v="0"/>
    <n v="1"/>
    <s v=""/>
    <s v="Survey: Gallup"/>
    <x v="3"/>
    <n v="1"/>
  </r>
  <r>
    <d v="2021-01-18T00:00:00"/>
    <s v="Yana Levkovich"/>
    <s v="female"/>
    <d v="1994-06-13T00:00:00"/>
    <s v=""/>
    <x v="7"/>
    <s v="TL Sales Manager"/>
    <d v="2018-05-07T00:00:00"/>
    <s v=""/>
    <s v="Stanislau Belachkin"/>
    <s v=""/>
    <s v="Lithuania"/>
    <s v="Vilnius"/>
    <s v=""/>
    <n v="26"/>
    <n v="2"/>
    <x v="13"/>
    <x v="2"/>
    <n v="1"/>
    <s v=""/>
    <s v="Survey: Gallup"/>
    <x v="4"/>
    <e v="#N/A"/>
  </r>
  <r>
    <d v="2021-01-18T00:00:00"/>
    <s v="Krish Kidao"/>
    <s v="male"/>
    <d v="1983-10-02T00:00:00"/>
    <s v=""/>
    <x v="8"/>
    <s v="Country Manager, APAC"/>
    <d v="2017-11-27T00:00:00"/>
    <s v=""/>
    <s v="Srinand Sridharan"/>
    <s v=""/>
    <s v="India"/>
    <s v="Grugaon"/>
    <s v=""/>
    <n v="37"/>
    <n v="3"/>
    <x v="0"/>
    <x v="0"/>
    <n v="1"/>
    <s v=""/>
    <s v="Survey: Gallup"/>
    <x v="0"/>
    <n v="1"/>
  </r>
  <r>
    <d v="2021-01-18T00:00:00"/>
    <s v="Krish Kidao"/>
    <s v="male"/>
    <d v="1983-10-02T00:00:00"/>
    <s v=""/>
    <x v="8"/>
    <s v="Country Manager, APAC"/>
    <d v="2017-11-27T00:00:00"/>
    <s v=""/>
    <s v="Srinand Sridharan"/>
    <s v=""/>
    <s v="India"/>
    <s v="Grugaon"/>
    <s v=""/>
    <n v="37"/>
    <n v="3"/>
    <x v="1"/>
    <x v="0"/>
    <n v="1"/>
    <s v=""/>
    <s v="Survey: Gallup"/>
    <x v="0"/>
    <n v="1"/>
  </r>
  <r>
    <d v="2021-01-18T00:00:00"/>
    <s v="Krish Kidao"/>
    <s v="male"/>
    <d v="1983-10-02T00:00:00"/>
    <s v=""/>
    <x v="8"/>
    <s v="Country Manager, APAC"/>
    <d v="2017-11-27T00:00:00"/>
    <s v=""/>
    <s v="Srinand Sridharan"/>
    <s v=""/>
    <s v="India"/>
    <s v="Grugaon"/>
    <s v=""/>
    <n v="37"/>
    <n v="3"/>
    <x v="2"/>
    <x v="0"/>
    <n v="1"/>
    <s v=""/>
    <s v="Survey: Gallup"/>
    <x v="1"/>
    <n v="1"/>
  </r>
  <r>
    <d v="2021-01-18T00:00:00"/>
    <s v="Krish Kidao"/>
    <s v="male"/>
    <d v="1983-10-02T00:00:00"/>
    <s v=""/>
    <x v="8"/>
    <s v="Country Manager, APAC"/>
    <d v="2017-11-27T00:00:00"/>
    <s v=""/>
    <s v="Srinand Sridharan"/>
    <s v=""/>
    <s v="India"/>
    <s v="Grugaon"/>
    <s v=""/>
    <n v="37"/>
    <n v="3"/>
    <x v="3"/>
    <x v="3"/>
    <n v="0"/>
    <s v=""/>
    <s v="Survey: Gallup"/>
    <x v="1"/>
    <n v="0"/>
  </r>
  <r>
    <d v="2021-01-18T00:00:00"/>
    <s v="Krish Kidao"/>
    <s v="male"/>
    <d v="1983-10-02T00:00:00"/>
    <s v=""/>
    <x v="8"/>
    <s v="Country Manager, APAC"/>
    <d v="2017-11-27T00:00:00"/>
    <s v=""/>
    <s v="Srinand Sridharan"/>
    <s v=""/>
    <s v="India"/>
    <s v="Grugaon"/>
    <s v=""/>
    <n v="37"/>
    <n v="3"/>
    <x v="4"/>
    <x v="0"/>
    <n v="1"/>
    <s v=""/>
    <s v="Survey: Gallup"/>
    <x v="1"/>
    <n v="1"/>
  </r>
  <r>
    <d v="2021-01-18T00:00:00"/>
    <s v="Krish Kidao"/>
    <s v="male"/>
    <d v="1983-10-02T00:00:00"/>
    <s v=""/>
    <x v="8"/>
    <s v="Country Manager, APAC"/>
    <d v="2017-11-27T00:00:00"/>
    <s v=""/>
    <s v="Srinand Sridharan"/>
    <s v=""/>
    <s v="India"/>
    <s v="Grugaon"/>
    <s v=""/>
    <n v="37"/>
    <n v="3"/>
    <x v="5"/>
    <x v="0"/>
    <n v="1"/>
    <s v=""/>
    <s v="Survey: Gallup"/>
    <x v="1"/>
    <n v="1"/>
  </r>
  <r>
    <d v="2021-01-18T00:00:00"/>
    <s v="Krish Kidao"/>
    <s v="male"/>
    <d v="1983-10-02T00:00:00"/>
    <s v=""/>
    <x v="8"/>
    <s v="Country Manager, APAC"/>
    <d v="2017-11-27T00:00:00"/>
    <s v=""/>
    <s v="Srinand Sridharan"/>
    <s v=""/>
    <s v="India"/>
    <s v="Grugaon"/>
    <s v=""/>
    <n v="37"/>
    <n v="3"/>
    <x v="6"/>
    <x v="0"/>
    <n v="1"/>
    <s v=""/>
    <s v="Survey: Gallup"/>
    <x v="2"/>
    <n v="1"/>
  </r>
  <r>
    <d v="2021-01-18T00:00:00"/>
    <s v="Krish Kidao"/>
    <s v="male"/>
    <d v="1983-10-02T00:00:00"/>
    <s v=""/>
    <x v="8"/>
    <s v="Country Manager, APAC"/>
    <d v="2017-11-27T00:00:00"/>
    <s v=""/>
    <s v="Srinand Sridharan"/>
    <s v=""/>
    <s v="India"/>
    <s v="Grugaon"/>
    <s v=""/>
    <n v="37"/>
    <n v="3"/>
    <x v="7"/>
    <x v="0"/>
    <n v="1"/>
    <s v=""/>
    <s v="Survey: Gallup"/>
    <x v="2"/>
    <n v="1"/>
  </r>
  <r>
    <d v="2021-01-18T00:00:00"/>
    <s v="Krish Kidao"/>
    <s v="male"/>
    <d v="1983-10-02T00:00:00"/>
    <s v=""/>
    <x v="8"/>
    <s v="Country Manager, APAC"/>
    <d v="2017-11-27T00:00:00"/>
    <s v=""/>
    <s v="Srinand Sridharan"/>
    <s v=""/>
    <s v="India"/>
    <s v="Grugaon"/>
    <s v=""/>
    <n v="37"/>
    <n v="3"/>
    <x v="8"/>
    <x v="0"/>
    <n v="1"/>
    <s v=""/>
    <s v="Survey: Gallup"/>
    <x v="2"/>
    <n v="1"/>
  </r>
  <r>
    <d v="2021-01-18T00:00:00"/>
    <s v="Krish Kidao"/>
    <s v="male"/>
    <d v="1983-10-02T00:00:00"/>
    <s v=""/>
    <x v="8"/>
    <s v="Country Manager, APAC"/>
    <d v="2017-11-27T00:00:00"/>
    <s v=""/>
    <s v="Srinand Sridharan"/>
    <s v=""/>
    <s v="India"/>
    <s v="Grugaon"/>
    <s v=""/>
    <n v="37"/>
    <n v="3"/>
    <x v="9"/>
    <x v="0"/>
    <n v="1"/>
    <s v=""/>
    <s v="Survey: Gallup"/>
    <x v="2"/>
    <n v="1"/>
  </r>
  <r>
    <d v="2021-01-18T00:00:00"/>
    <s v="Krish Kidao"/>
    <s v="male"/>
    <d v="1983-10-02T00:00:00"/>
    <s v=""/>
    <x v="8"/>
    <s v="Country Manager, APAC"/>
    <d v="2017-11-27T00:00:00"/>
    <s v=""/>
    <s v="Srinand Sridharan"/>
    <s v=""/>
    <s v="India"/>
    <s v="Grugaon"/>
    <s v=""/>
    <n v="37"/>
    <n v="3"/>
    <x v="10"/>
    <x v="0"/>
    <n v="1"/>
    <s v=""/>
    <s v="Survey: Gallup"/>
    <x v="3"/>
    <n v="1"/>
  </r>
  <r>
    <d v="2021-01-18T00:00:00"/>
    <s v="Krish Kidao"/>
    <s v="male"/>
    <d v="1983-10-02T00:00:00"/>
    <s v=""/>
    <x v="8"/>
    <s v="Country Manager, APAC"/>
    <d v="2017-11-27T00:00:00"/>
    <s v=""/>
    <s v="Srinand Sridharan"/>
    <s v=""/>
    <s v="India"/>
    <s v="Grugaon"/>
    <s v=""/>
    <n v="37"/>
    <n v="3"/>
    <x v="11"/>
    <x v="0"/>
    <n v="1"/>
    <s v=""/>
    <s v="Survey: Gallup"/>
    <x v="3"/>
    <n v="1"/>
  </r>
  <r>
    <d v="2021-01-18T00:00:00"/>
    <s v="Krish Kidao"/>
    <s v="male"/>
    <d v="1983-10-02T00:00:00"/>
    <s v=""/>
    <x v="8"/>
    <s v="Country Manager, APAC"/>
    <d v="2017-11-27T00:00:00"/>
    <s v=""/>
    <s v="Srinand Sridharan"/>
    <s v=""/>
    <s v="India"/>
    <s v="Grugaon"/>
    <s v=""/>
    <n v="37"/>
    <n v="3"/>
    <x v="12"/>
    <x v="1"/>
    <s v=""/>
    <s v="Independent decision making abilities for the local market, freedom to decide on pricing and other related matters such as Up-sell, Contract etc as the leader of the operating market."/>
    <s v="Survey: Gallup"/>
    <x v="4"/>
    <e v="#N/A"/>
  </r>
  <r>
    <d v="2021-01-18T00:00:00"/>
    <s v="Krish Kidao"/>
    <s v="male"/>
    <d v="1983-10-02T00:00:00"/>
    <s v=""/>
    <x v="8"/>
    <s v="Country Manager, APAC"/>
    <d v="2017-11-27T00:00:00"/>
    <s v=""/>
    <s v="Srinand Sridharan"/>
    <s v=""/>
    <s v="India"/>
    <s v="Grugaon"/>
    <s v=""/>
    <n v="37"/>
    <n v="3"/>
    <x v="13"/>
    <x v="2"/>
    <n v="1"/>
    <s v=""/>
    <s v="Survey: Gallup"/>
    <x v="4"/>
    <e v="#N/A"/>
  </r>
  <r>
    <d v="2021-01-18T00:00:00"/>
    <s v="Krish Kidao"/>
    <s v="male"/>
    <d v="1983-10-02T00:00:00"/>
    <s v=""/>
    <x v="8"/>
    <s v="Country Manager, APAC"/>
    <d v="2017-11-27T00:00:00"/>
    <s v=""/>
    <s v="Srinand Sridharan"/>
    <s v=""/>
    <s v="India"/>
    <s v="Grugaon"/>
    <s v=""/>
    <n v="37"/>
    <n v="3"/>
    <x v="14"/>
    <x v="1"/>
    <s v=""/>
    <s v="1. Recognition at work_x000a_2. Pro-actively Involve me during crucial decision making times_x000a_3. Freedom to act independently on behalf of the company_x000a_4. Increase in Trust-worthiness and confidence in my decision making skills"/>
    <s v="Survey: Gallup"/>
    <x v="4"/>
    <e v="#N/A"/>
  </r>
  <r>
    <d v="2021-01-23T00:00:00"/>
    <s v="Pinky Ganguly"/>
    <s v="female"/>
    <d v="1989-07-10T00:00:00"/>
    <s v=""/>
    <x v="8"/>
    <s v="Senior Sales Manager, India &amp; SEA"/>
    <d v="2017-11-03T00:00:00"/>
    <s v=""/>
    <s v="Krish Kidao"/>
    <s v=""/>
    <s v="India"/>
    <s v="Grugaon"/>
    <s v=""/>
    <n v="31"/>
    <n v="3"/>
    <x v="0"/>
    <x v="0"/>
    <n v="1"/>
    <s v=""/>
    <s v="Survey: Gallup"/>
    <x v="0"/>
    <n v="1"/>
  </r>
  <r>
    <d v="2021-01-23T00:00:00"/>
    <s v="Pinky Ganguly"/>
    <s v="female"/>
    <d v="1989-07-10T00:00:00"/>
    <s v=""/>
    <x v="8"/>
    <s v="Senior Sales Manager, India &amp; SEA"/>
    <d v="2017-11-03T00:00:00"/>
    <s v=""/>
    <s v="Krish Kidao"/>
    <s v=""/>
    <s v="India"/>
    <s v="Grugaon"/>
    <s v=""/>
    <n v="31"/>
    <n v="3"/>
    <x v="1"/>
    <x v="0"/>
    <n v="1"/>
    <s v=""/>
    <s v="Survey: Gallup"/>
    <x v="0"/>
    <n v="1"/>
  </r>
  <r>
    <d v="2021-01-23T00:00:00"/>
    <s v="Pinky Ganguly"/>
    <s v="female"/>
    <d v="1989-07-10T00:00:00"/>
    <s v=""/>
    <x v="8"/>
    <s v="Senior Sales Manager, India &amp; SEA"/>
    <d v="2017-11-03T00:00:00"/>
    <s v=""/>
    <s v="Krish Kidao"/>
    <s v=""/>
    <s v="India"/>
    <s v="Grugaon"/>
    <s v=""/>
    <n v="31"/>
    <n v="3"/>
    <x v="2"/>
    <x v="0"/>
    <n v="1"/>
    <s v=""/>
    <s v="Survey: Gallup"/>
    <x v="1"/>
    <n v="1"/>
  </r>
  <r>
    <d v="2021-01-23T00:00:00"/>
    <s v="Pinky Ganguly"/>
    <s v="female"/>
    <d v="1989-07-10T00:00:00"/>
    <s v=""/>
    <x v="8"/>
    <s v="Senior Sales Manager, India &amp; SEA"/>
    <d v="2017-11-03T00:00:00"/>
    <s v=""/>
    <s v="Krish Kidao"/>
    <s v=""/>
    <s v="India"/>
    <s v="Grugaon"/>
    <s v=""/>
    <n v="31"/>
    <n v="3"/>
    <x v="3"/>
    <x v="0"/>
    <n v="1"/>
    <s v=""/>
    <s v="Survey: Gallup"/>
    <x v="1"/>
    <n v="1"/>
  </r>
  <r>
    <d v="2021-01-23T00:00:00"/>
    <s v="Pinky Ganguly"/>
    <s v="female"/>
    <d v="1989-07-10T00:00:00"/>
    <s v=""/>
    <x v="8"/>
    <s v="Senior Sales Manager, India &amp; SEA"/>
    <d v="2017-11-03T00:00:00"/>
    <s v=""/>
    <s v="Krish Kidao"/>
    <s v=""/>
    <s v="India"/>
    <s v="Grugaon"/>
    <s v=""/>
    <n v="31"/>
    <n v="3"/>
    <x v="4"/>
    <x v="0"/>
    <n v="1"/>
    <s v=""/>
    <s v="Survey: Gallup"/>
    <x v="1"/>
    <n v="1"/>
  </r>
  <r>
    <d v="2021-01-23T00:00:00"/>
    <s v="Pinky Ganguly"/>
    <s v="female"/>
    <d v="1989-07-10T00:00:00"/>
    <s v=""/>
    <x v="8"/>
    <s v="Senior Sales Manager, India &amp; SEA"/>
    <d v="2017-11-03T00:00:00"/>
    <s v=""/>
    <s v="Krish Kidao"/>
    <s v=""/>
    <s v="India"/>
    <s v="Grugaon"/>
    <s v=""/>
    <n v="31"/>
    <n v="3"/>
    <x v="5"/>
    <x v="0"/>
    <n v="1"/>
    <s v=""/>
    <s v="Survey: Gallup"/>
    <x v="1"/>
    <n v="1"/>
  </r>
  <r>
    <d v="2021-01-23T00:00:00"/>
    <s v="Pinky Ganguly"/>
    <s v="female"/>
    <d v="1989-07-10T00:00:00"/>
    <s v=""/>
    <x v="8"/>
    <s v="Senior Sales Manager, India &amp; SEA"/>
    <d v="2017-11-03T00:00:00"/>
    <s v=""/>
    <s v="Krish Kidao"/>
    <s v=""/>
    <s v="India"/>
    <s v="Grugaon"/>
    <s v=""/>
    <n v="31"/>
    <n v="3"/>
    <x v="6"/>
    <x v="0"/>
    <n v="1"/>
    <s v=""/>
    <s v="Survey: Gallup"/>
    <x v="2"/>
    <n v="1"/>
  </r>
  <r>
    <d v="2021-01-23T00:00:00"/>
    <s v="Pinky Ganguly"/>
    <s v="female"/>
    <d v="1989-07-10T00:00:00"/>
    <s v=""/>
    <x v="8"/>
    <s v="Senior Sales Manager, India &amp; SEA"/>
    <d v="2017-11-03T00:00:00"/>
    <s v=""/>
    <s v="Krish Kidao"/>
    <s v=""/>
    <s v="India"/>
    <s v="Grugaon"/>
    <s v=""/>
    <n v="31"/>
    <n v="3"/>
    <x v="7"/>
    <x v="0"/>
    <n v="1"/>
    <s v=""/>
    <s v="Survey: Gallup"/>
    <x v="2"/>
    <n v="1"/>
  </r>
  <r>
    <d v="2021-01-23T00:00:00"/>
    <s v="Pinky Ganguly"/>
    <s v="female"/>
    <d v="1989-07-10T00:00:00"/>
    <s v=""/>
    <x v="8"/>
    <s v="Senior Sales Manager, India &amp; SEA"/>
    <d v="2017-11-03T00:00:00"/>
    <s v=""/>
    <s v="Krish Kidao"/>
    <s v=""/>
    <s v="India"/>
    <s v="Grugaon"/>
    <s v=""/>
    <n v="31"/>
    <n v="3"/>
    <x v="8"/>
    <x v="0"/>
    <n v="1"/>
    <s v=""/>
    <s v="Survey: Gallup"/>
    <x v="2"/>
    <n v="1"/>
  </r>
  <r>
    <d v="2021-01-23T00:00:00"/>
    <s v="Pinky Ganguly"/>
    <s v="female"/>
    <d v="1989-07-10T00:00:00"/>
    <s v=""/>
    <x v="8"/>
    <s v="Senior Sales Manager, India &amp; SEA"/>
    <d v="2017-11-03T00:00:00"/>
    <s v=""/>
    <s v="Krish Kidao"/>
    <s v=""/>
    <s v="India"/>
    <s v="Grugaon"/>
    <s v=""/>
    <n v="31"/>
    <n v="3"/>
    <x v="9"/>
    <x v="0"/>
    <n v="1"/>
    <s v=""/>
    <s v="Survey: Gallup"/>
    <x v="2"/>
    <n v="1"/>
  </r>
  <r>
    <d v="2021-01-23T00:00:00"/>
    <s v="Pinky Ganguly"/>
    <s v="female"/>
    <d v="1989-07-10T00:00:00"/>
    <s v=""/>
    <x v="8"/>
    <s v="Senior Sales Manager, India &amp; SEA"/>
    <d v="2017-11-03T00:00:00"/>
    <s v=""/>
    <s v="Krish Kidao"/>
    <s v=""/>
    <s v="India"/>
    <s v="Grugaon"/>
    <s v=""/>
    <n v="31"/>
    <n v="3"/>
    <x v="10"/>
    <x v="0"/>
    <n v="1"/>
    <s v=""/>
    <s v="Survey: Gallup"/>
    <x v="3"/>
    <n v="1"/>
  </r>
  <r>
    <d v="2021-01-23T00:00:00"/>
    <s v="Pinky Ganguly"/>
    <s v="female"/>
    <d v="1989-07-10T00:00:00"/>
    <s v=""/>
    <x v="8"/>
    <s v="Senior Sales Manager, India &amp; SEA"/>
    <d v="2017-11-03T00:00:00"/>
    <s v=""/>
    <s v="Krish Kidao"/>
    <s v=""/>
    <s v="India"/>
    <s v="Grugaon"/>
    <s v=""/>
    <n v="31"/>
    <n v="3"/>
    <x v="11"/>
    <x v="0"/>
    <n v="1"/>
    <s v=""/>
    <s v="Survey: Gallup"/>
    <x v="3"/>
    <n v="1"/>
  </r>
  <r>
    <d v="2021-01-23T00:00:00"/>
    <s v="Pinky Ganguly"/>
    <s v="female"/>
    <d v="1989-07-10T00:00:00"/>
    <s v=""/>
    <x v="8"/>
    <s v="Senior Sales Manager, India &amp; SEA"/>
    <d v="2017-11-03T00:00:00"/>
    <s v=""/>
    <s v="Krish Kidao"/>
    <s v=""/>
    <s v="India"/>
    <s v="Grugaon"/>
    <s v=""/>
    <n v="31"/>
    <n v="3"/>
    <x v="12"/>
    <x v="1"/>
    <s v=""/>
    <s v="Everything is fine in Affise and I am happy to be a part of it"/>
    <s v="Survey: Gallup"/>
    <x v="4"/>
    <e v="#N/A"/>
  </r>
  <r>
    <d v="2021-01-23T00:00:00"/>
    <s v="Pinky Ganguly"/>
    <s v="female"/>
    <d v="1989-07-10T00:00:00"/>
    <s v=""/>
    <x v="8"/>
    <s v="Senior Sales Manager, India &amp; SEA"/>
    <d v="2017-11-03T00:00:00"/>
    <s v=""/>
    <s v="Krish Kidao"/>
    <s v=""/>
    <s v="India"/>
    <s v="Grugaon"/>
    <s v=""/>
    <n v="31"/>
    <n v="3"/>
    <x v="13"/>
    <x v="2"/>
    <n v="1"/>
    <s v=""/>
    <s v="Survey: Gallup"/>
    <x v="4"/>
    <e v="#N/A"/>
  </r>
  <r>
    <d v="2021-01-23T00:00:00"/>
    <s v="Pinky Ganguly"/>
    <s v="female"/>
    <d v="1989-07-10T00:00:00"/>
    <s v=""/>
    <x v="8"/>
    <s v="Senior Sales Manager, India &amp; SEA"/>
    <d v="2017-11-03T00:00:00"/>
    <s v=""/>
    <s v="Krish Kidao"/>
    <s v=""/>
    <s v="India"/>
    <s v="Grugaon"/>
    <s v=""/>
    <n v="31"/>
    <n v="3"/>
    <x v="14"/>
    <x v="1"/>
    <s v=""/>
    <s v="I want same culture and environment will remain same in  future as well , this makes me happy working here"/>
    <s v="Survey: Gallup"/>
    <x v="4"/>
    <e v="#N/A"/>
  </r>
  <r>
    <d v="2021-01-22T00:00:00"/>
    <s v="Amrit Mishra"/>
    <s v="male"/>
    <d v="1991-06-30T00:00:00"/>
    <s v="single"/>
    <x v="8"/>
    <s v="Sales Manager, India &amp; SEA"/>
    <d v="2017-04-01T00:00:00"/>
    <s v=""/>
    <s v="Krish Kidao"/>
    <s v=""/>
    <s v="India"/>
    <s v="Grugaon"/>
    <s v=""/>
    <n v="29"/>
    <n v="3"/>
    <x v="0"/>
    <x v="0"/>
    <n v="1"/>
    <s v=""/>
    <s v="Survey: Gallup"/>
    <x v="0"/>
    <n v="1"/>
  </r>
  <r>
    <d v="2021-01-22T00:00:00"/>
    <s v="Amrit Mishra"/>
    <s v="male"/>
    <d v="1991-06-30T00:00:00"/>
    <s v="single"/>
    <x v="8"/>
    <s v="Sales Manager, India &amp; SEA"/>
    <d v="2017-04-01T00:00:00"/>
    <s v=""/>
    <s v="Krish Kidao"/>
    <s v=""/>
    <s v="India"/>
    <s v="Grugaon"/>
    <s v=""/>
    <n v="29"/>
    <n v="3"/>
    <x v="1"/>
    <x v="0"/>
    <n v="1"/>
    <s v=""/>
    <s v="Survey: Gallup"/>
    <x v="0"/>
    <n v="1"/>
  </r>
  <r>
    <d v="2021-01-22T00:00:00"/>
    <s v="Amrit Mishra"/>
    <s v="male"/>
    <d v="1991-06-30T00:00:00"/>
    <s v="single"/>
    <x v="8"/>
    <s v="Sales Manager, India &amp; SEA"/>
    <d v="2017-04-01T00:00:00"/>
    <s v=""/>
    <s v="Krish Kidao"/>
    <s v=""/>
    <s v="India"/>
    <s v="Grugaon"/>
    <s v=""/>
    <n v="29"/>
    <n v="3"/>
    <x v="2"/>
    <x v="0"/>
    <n v="1"/>
    <s v=""/>
    <s v="Survey: Gallup"/>
    <x v="1"/>
    <n v="1"/>
  </r>
  <r>
    <d v="2021-01-22T00:00:00"/>
    <s v="Amrit Mishra"/>
    <s v="male"/>
    <d v="1991-06-30T00:00:00"/>
    <s v="single"/>
    <x v="8"/>
    <s v="Sales Manager, India &amp; SEA"/>
    <d v="2017-04-01T00:00:00"/>
    <s v=""/>
    <s v="Krish Kidao"/>
    <s v=""/>
    <s v="India"/>
    <s v="Grugaon"/>
    <s v=""/>
    <n v="29"/>
    <n v="3"/>
    <x v="3"/>
    <x v="0"/>
    <n v="1"/>
    <s v=""/>
    <s v="Survey: Gallup"/>
    <x v="1"/>
    <n v="1"/>
  </r>
  <r>
    <d v="2021-01-22T00:00:00"/>
    <s v="Amrit Mishra"/>
    <s v="male"/>
    <d v="1991-06-30T00:00:00"/>
    <s v="single"/>
    <x v="8"/>
    <s v="Sales Manager, India &amp; SEA"/>
    <d v="2017-04-01T00:00:00"/>
    <s v=""/>
    <s v="Krish Kidao"/>
    <s v=""/>
    <s v="India"/>
    <s v="Grugaon"/>
    <s v=""/>
    <n v="29"/>
    <n v="3"/>
    <x v="4"/>
    <x v="0"/>
    <n v="1"/>
    <s v=""/>
    <s v="Survey: Gallup"/>
    <x v="1"/>
    <n v="1"/>
  </r>
  <r>
    <d v="2021-01-22T00:00:00"/>
    <s v="Amrit Mishra"/>
    <s v="male"/>
    <d v="1991-06-30T00:00:00"/>
    <s v="single"/>
    <x v="8"/>
    <s v="Sales Manager, India &amp; SEA"/>
    <d v="2017-04-01T00:00:00"/>
    <s v=""/>
    <s v="Krish Kidao"/>
    <s v=""/>
    <s v="India"/>
    <s v="Grugaon"/>
    <s v=""/>
    <n v="29"/>
    <n v="3"/>
    <x v="5"/>
    <x v="3"/>
    <n v="0"/>
    <s v=""/>
    <s v="Survey: Gallup"/>
    <x v="1"/>
    <n v="0"/>
  </r>
  <r>
    <d v="2021-01-22T00:00:00"/>
    <s v="Amrit Mishra"/>
    <s v="male"/>
    <d v="1991-06-30T00:00:00"/>
    <s v="single"/>
    <x v="8"/>
    <s v="Sales Manager, India &amp; SEA"/>
    <d v="2017-04-01T00:00:00"/>
    <s v=""/>
    <s v="Krish Kidao"/>
    <s v=""/>
    <s v="India"/>
    <s v="Grugaon"/>
    <s v=""/>
    <n v="29"/>
    <n v="3"/>
    <x v="6"/>
    <x v="0"/>
    <n v="1"/>
    <s v=""/>
    <s v="Survey: Gallup"/>
    <x v="2"/>
    <n v="1"/>
  </r>
  <r>
    <d v="2021-01-22T00:00:00"/>
    <s v="Amrit Mishra"/>
    <s v="male"/>
    <d v="1991-06-30T00:00:00"/>
    <s v="single"/>
    <x v="8"/>
    <s v="Sales Manager, India &amp; SEA"/>
    <d v="2017-04-01T00:00:00"/>
    <s v=""/>
    <s v="Krish Kidao"/>
    <s v=""/>
    <s v="India"/>
    <s v="Grugaon"/>
    <s v=""/>
    <n v="29"/>
    <n v="3"/>
    <x v="7"/>
    <x v="3"/>
    <n v="0"/>
    <s v=""/>
    <s v="Survey: Gallup"/>
    <x v="2"/>
    <n v="0"/>
  </r>
  <r>
    <d v="2021-01-22T00:00:00"/>
    <s v="Amrit Mishra"/>
    <s v="male"/>
    <d v="1991-06-30T00:00:00"/>
    <s v="single"/>
    <x v="8"/>
    <s v="Sales Manager, India &amp; SEA"/>
    <d v="2017-04-01T00:00:00"/>
    <s v=""/>
    <s v="Krish Kidao"/>
    <s v=""/>
    <s v="India"/>
    <s v="Grugaon"/>
    <s v=""/>
    <n v="29"/>
    <n v="3"/>
    <x v="8"/>
    <x v="0"/>
    <n v="1"/>
    <s v=""/>
    <s v="Survey: Gallup"/>
    <x v="2"/>
    <n v="1"/>
  </r>
  <r>
    <d v="2021-01-22T00:00:00"/>
    <s v="Amrit Mishra"/>
    <s v="male"/>
    <d v="1991-06-30T00:00:00"/>
    <s v="single"/>
    <x v="8"/>
    <s v="Sales Manager, India &amp; SEA"/>
    <d v="2017-04-01T00:00:00"/>
    <s v=""/>
    <s v="Krish Kidao"/>
    <s v=""/>
    <s v="India"/>
    <s v="Grugaon"/>
    <s v=""/>
    <n v="29"/>
    <n v="3"/>
    <x v="9"/>
    <x v="0"/>
    <n v="1"/>
    <s v=""/>
    <s v="Survey: Gallup"/>
    <x v="2"/>
    <n v="1"/>
  </r>
  <r>
    <d v="2021-01-22T00:00:00"/>
    <s v="Amrit Mishra"/>
    <s v="male"/>
    <d v="1991-06-30T00:00:00"/>
    <s v="single"/>
    <x v="8"/>
    <s v="Sales Manager, India &amp; SEA"/>
    <d v="2017-04-01T00:00:00"/>
    <s v=""/>
    <s v="Krish Kidao"/>
    <s v=""/>
    <s v="India"/>
    <s v="Grugaon"/>
    <s v=""/>
    <n v="29"/>
    <n v="3"/>
    <x v="10"/>
    <x v="3"/>
    <n v="0"/>
    <s v=""/>
    <s v="Survey: Gallup"/>
    <x v="3"/>
    <n v="0"/>
  </r>
  <r>
    <d v="2021-01-22T00:00:00"/>
    <s v="Amrit Mishra"/>
    <s v="male"/>
    <d v="1991-06-30T00:00:00"/>
    <s v="single"/>
    <x v="8"/>
    <s v="Sales Manager, India &amp; SEA"/>
    <d v="2017-04-01T00:00:00"/>
    <s v=""/>
    <s v="Krish Kidao"/>
    <s v=""/>
    <s v="India"/>
    <s v="Grugaon"/>
    <s v=""/>
    <n v="29"/>
    <n v="3"/>
    <x v="11"/>
    <x v="3"/>
    <n v="0"/>
    <s v=""/>
    <s v="Survey: Gallup"/>
    <x v="3"/>
    <n v="0"/>
  </r>
  <r>
    <d v="2021-01-22T00:00:00"/>
    <s v="Amrit Mishra"/>
    <s v="male"/>
    <d v="1991-06-30T00:00:00"/>
    <s v="single"/>
    <x v="8"/>
    <s v="Sales Manager, India &amp; SEA"/>
    <d v="2017-04-01T00:00:00"/>
    <s v=""/>
    <s v="Krish Kidao"/>
    <s v=""/>
    <s v="India"/>
    <s v="Grugaon"/>
    <s v=""/>
    <n v="29"/>
    <n v="3"/>
    <x v="13"/>
    <x v="6"/>
    <n v="0"/>
    <s v=""/>
    <s v="Survey: Gallup"/>
    <x v="4"/>
    <e v="#N/A"/>
  </r>
  <r>
    <d v="2021-01-18T00:00:00"/>
    <s v="Mikhail Preobrazhenskiy"/>
    <s v="male"/>
    <d v="1994-01-28T00:00:00"/>
    <s v=""/>
    <x v="8"/>
    <s v="Country Manager, China"/>
    <d v="2019-08-26T00:00:00"/>
    <s v=""/>
    <s v="Srinand Sridharan"/>
    <s v=""/>
    <s v="China"/>
    <s v="Shanghai"/>
    <s v=""/>
    <n v="26"/>
    <n v="1"/>
    <x v="0"/>
    <x v="0"/>
    <n v="1"/>
    <s v=""/>
    <s v="Survey: Gallup"/>
    <x v="0"/>
    <n v="1"/>
  </r>
  <r>
    <d v="2021-01-18T00:00:00"/>
    <s v="Mikhail Preobrazhenskiy"/>
    <s v="male"/>
    <d v="1994-01-28T00:00:00"/>
    <s v=""/>
    <x v="8"/>
    <s v="Country Manager, China"/>
    <d v="2019-08-26T00:00:00"/>
    <s v=""/>
    <s v="Srinand Sridharan"/>
    <s v=""/>
    <s v="China"/>
    <s v="Shanghai"/>
    <s v=""/>
    <n v="26"/>
    <n v="1"/>
    <x v="1"/>
    <x v="0"/>
    <n v="1"/>
    <s v=""/>
    <s v="Survey: Gallup"/>
    <x v="0"/>
    <n v="1"/>
  </r>
  <r>
    <d v="2021-01-18T00:00:00"/>
    <s v="Mikhail Preobrazhenskiy"/>
    <s v="male"/>
    <d v="1994-01-28T00:00:00"/>
    <s v=""/>
    <x v="8"/>
    <s v="Country Manager, China"/>
    <d v="2019-08-26T00:00:00"/>
    <s v=""/>
    <s v="Srinand Sridharan"/>
    <s v=""/>
    <s v="China"/>
    <s v="Shanghai"/>
    <s v=""/>
    <n v="26"/>
    <n v="1"/>
    <x v="2"/>
    <x v="0"/>
    <n v="1"/>
    <s v=""/>
    <s v="Survey: Gallup"/>
    <x v="1"/>
    <n v="1"/>
  </r>
  <r>
    <d v="2021-01-18T00:00:00"/>
    <s v="Mikhail Preobrazhenskiy"/>
    <s v="male"/>
    <d v="1994-01-28T00:00:00"/>
    <s v=""/>
    <x v="8"/>
    <s v="Country Manager, China"/>
    <d v="2019-08-26T00:00:00"/>
    <s v=""/>
    <s v="Srinand Sridharan"/>
    <s v=""/>
    <s v="China"/>
    <s v="Shanghai"/>
    <s v=""/>
    <n v="26"/>
    <n v="1"/>
    <x v="3"/>
    <x v="3"/>
    <n v="0"/>
    <s v=""/>
    <s v="Survey: Gallup"/>
    <x v="1"/>
    <n v="0"/>
  </r>
  <r>
    <d v="2021-01-18T00:00:00"/>
    <s v="Mikhail Preobrazhenskiy"/>
    <s v="male"/>
    <d v="1994-01-28T00:00:00"/>
    <s v=""/>
    <x v="8"/>
    <s v="Country Manager, China"/>
    <d v="2019-08-26T00:00:00"/>
    <s v=""/>
    <s v="Srinand Sridharan"/>
    <s v=""/>
    <s v="China"/>
    <s v="Shanghai"/>
    <s v=""/>
    <n v="26"/>
    <n v="1"/>
    <x v="4"/>
    <x v="0"/>
    <n v="1"/>
    <s v=""/>
    <s v="Survey: Gallup"/>
    <x v="1"/>
    <n v="1"/>
  </r>
  <r>
    <d v="2021-01-18T00:00:00"/>
    <s v="Mikhail Preobrazhenskiy"/>
    <s v="male"/>
    <d v="1994-01-28T00:00:00"/>
    <s v=""/>
    <x v="8"/>
    <s v="Country Manager, China"/>
    <d v="2019-08-26T00:00:00"/>
    <s v=""/>
    <s v="Srinand Sridharan"/>
    <s v=""/>
    <s v="China"/>
    <s v="Shanghai"/>
    <s v=""/>
    <n v="26"/>
    <n v="1"/>
    <x v="5"/>
    <x v="3"/>
    <n v="0"/>
    <s v=""/>
    <s v="Survey: Gallup"/>
    <x v="1"/>
    <n v="0"/>
  </r>
  <r>
    <d v="2021-01-18T00:00:00"/>
    <s v="Mikhail Preobrazhenskiy"/>
    <s v="male"/>
    <d v="1994-01-28T00:00:00"/>
    <s v=""/>
    <x v="8"/>
    <s v="Country Manager, China"/>
    <d v="2019-08-26T00:00:00"/>
    <s v=""/>
    <s v="Srinand Sridharan"/>
    <s v=""/>
    <s v="China"/>
    <s v="Shanghai"/>
    <s v=""/>
    <n v="26"/>
    <n v="1"/>
    <x v="6"/>
    <x v="0"/>
    <n v="1"/>
    <s v=""/>
    <s v="Survey: Gallup"/>
    <x v="2"/>
    <n v="1"/>
  </r>
  <r>
    <d v="2021-01-18T00:00:00"/>
    <s v="Mikhail Preobrazhenskiy"/>
    <s v="male"/>
    <d v="1994-01-28T00:00:00"/>
    <s v=""/>
    <x v="8"/>
    <s v="Country Manager, China"/>
    <d v="2019-08-26T00:00:00"/>
    <s v=""/>
    <s v="Srinand Sridharan"/>
    <s v=""/>
    <s v="China"/>
    <s v="Shanghai"/>
    <s v=""/>
    <n v="26"/>
    <n v="1"/>
    <x v="7"/>
    <x v="0"/>
    <n v="1"/>
    <s v=""/>
    <s v="Survey: Gallup"/>
    <x v="2"/>
    <n v="1"/>
  </r>
  <r>
    <d v="2021-01-18T00:00:00"/>
    <s v="Mikhail Preobrazhenskiy"/>
    <s v="male"/>
    <d v="1994-01-28T00:00:00"/>
    <s v=""/>
    <x v="8"/>
    <s v="Country Manager, China"/>
    <d v="2019-08-26T00:00:00"/>
    <s v=""/>
    <s v="Srinand Sridharan"/>
    <s v=""/>
    <s v="China"/>
    <s v="Shanghai"/>
    <s v=""/>
    <n v="26"/>
    <n v="1"/>
    <x v="8"/>
    <x v="0"/>
    <n v="1"/>
    <s v=""/>
    <s v="Survey: Gallup"/>
    <x v="2"/>
    <n v="1"/>
  </r>
  <r>
    <d v="2021-01-18T00:00:00"/>
    <s v="Mikhail Preobrazhenskiy"/>
    <s v="male"/>
    <d v="1994-01-28T00:00:00"/>
    <s v=""/>
    <x v="8"/>
    <s v="Country Manager, China"/>
    <d v="2019-08-26T00:00:00"/>
    <s v=""/>
    <s v="Srinand Sridharan"/>
    <s v=""/>
    <s v="China"/>
    <s v="Shanghai"/>
    <s v=""/>
    <n v="26"/>
    <n v="1"/>
    <x v="9"/>
    <x v="3"/>
    <n v="0"/>
    <s v=""/>
    <s v="Survey: Gallup"/>
    <x v="2"/>
    <n v="0"/>
  </r>
  <r>
    <d v="2021-01-18T00:00:00"/>
    <s v="Mikhail Preobrazhenskiy"/>
    <s v="male"/>
    <d v="1994-01-28T00:00:00"/>
    <s v=""/>
    <x v="8"/>
    <s v="Country Manager, China"/>
    <d v="2019-08-26T00:00:00"/>
    <s v=""/>
    <s v="Srinand Sridharan"/>
    <s v=""/>
    <s v="China"/>
    <s v="Shanghai"/>
    <s v=""/>
    <n v="26"/>
    <n v="1"/>
    <x v="10"/>
    <x v="3"/>
    <n v="0"/>
    <s v=""/>
    <s v="Survey: Gallup"/>
    <x v="3"/>
    <n v="0"/>
  </r>
  <r>
    <d v="2021-01-18T00:00:00"/>
    <s v="Mikhail Preobrazhenskiy"/>
    <s v="male"/>
    <d v="1994-01-28T00:00:00"/>
    <s v=""/>
    <x v="8"/>
    <s v="Country Manager, China"/>
    <d v="2019-08-26T00:00:00"/>
    <s v=""/>
    <s v="Srinand Sridharan"/>
    <s v=""/>
    <s v="China"/>
    <s v="Shanghai"/>
    <s v=""/>
    <n v="26"/>
    <n v="1"/>
    <x v="11"/>
    <x v="0"/>
    <n v="1"/>
    <s v=""/>
    <s v="Survey: Gallup"/>
    <x v="3"/>
    <n v="1"/>
  </r>
  <r>
    <d v="2021-01-18T00:00:00"/>
    <s v="Mikhail Preobrazhenskiy"/>
    <s v="male"/>
    <d v="1994-01-28T00:00:00"/>
    <s v=""/>
    <x v="8"/>
    <s v="Country Manager, China"/>
    <d v="2019-08-26T00:00:00"/>
    <s v=""/>
    <s v="Srinand Sridharan"/>
    <s v=""/>
    <s v="China"/>
    <s v="Shanghai"/>
    <s v=""/>
    <n v="26"/>
    <n v="1"/>
    <x v="12"/>
    <x v="1"/>
    <s v=""/>
    <s v="It depends on what is meant by engagement in the company, if it means communication among employees, I'd say experience sharing, team building, cross department projects may help. If it means dedication to the company's objectives, I'd say as long as an employee's personal interests are interconnected with the company's ones there should be no issues with the engagement, otherwise, imho, there is no pill for that."/>
    <s v="Survey: Gallup"/>
    <x v="4"/>
    <e v="#N/A"/>
  </r>
  <r>
    <d v="2021-01-18T00:00:00"/>
    <s v="Mikhail Preobrazhenskiy"/>
    <s v="male"/>
    <d v="1994-01-28T00:00:00"/>
    <s v=""/>
    <x v="8"/>
    <s v="Country Manager, China"/>
    <d v="2019-08-26T00:00:00"/>
    <s v=""/>
    <s v="Srinand Sridharan"/>
    <s v=""/>
    <s v="China"/>
    <s v="Shanghai"/>
    <s v=""/>
    <n v="26"/>
    <n v="1"/>
    <x v="13"/>
    <x v="6"/>
    <n v="0"/>
    <s v=""/>
    <s v="Survey: Gallup"/>
    <x v="4"/>
    <e v="#N/A"/>
  </r>
  <r>
    <d v="2021-01-18T00:00:00"/>
    <s v="Mikhail Preobrazhenskiy"/>
    <s v="male"/>
    <d v="1994-01-28T00:00:00"/>
    <s v=""/>
    <x v="8"/>
    <s v="Country Manager, China"/>
    <d v="2019-08-26T00:00:00"/>
    <s v=""/>
    <s v="Srinand Sridharan"/>
    <s v=""/>
    <s v="China"/>
    <s v="Shanghai"/>
    <s v=""/>
    <n v="26"/>
    <n v="1"/>
    <x v="14"/>
    <x v="1"/>
    <s v=""/>
    <s v="There is no such thing as an absolute :) Although, Affise is moving in the right direction."/>
    <s v="Survey: Gallup"/>
    <x v="4"/>
    <e v="#N/A"/>
  </r>
  <r>
    <d v="2021-01-25T00:00:00"/>
    <s v="Yolanda YAN XIN"/>
    <s v="female"/>
    <d v="1991-09-24T00:00:00"/>
    <s v=""/>
    <x v="8"/>
    <s v="Country Sales Manager, China"/>
    <d v="2019-11-25T00:00:00"/>
    <s v=""/>
    <s v="Mikhail Preobrazhenskiy"/>
    <s v=""/>
    <s v="China"/>
    <s v="Shanghai"/>
    <s v=""/>
    <n v="29"/>
    <n v="1"/>
    <x v="0"/>
    <x v="0"/>
    <n v="1"/>
    <s v=""/>
    <s v="Survey: Gallup"/>
    <x v="0"/>
    <n v="1"/>
  </r>
  <r>
    <d v="2021-01-25T00:00:00"/>
    <s v="Yolanda YAN XIN"/>
    <s v="female"/>
    <d v="1991-09-24T00:00:00"/>
    <s v=""/>
    <x v="8"/>
    <s v="Country Sales Manager, China"/>
    <d v="2019-11-25T00:00:00"/>
    <s v=""/>
    <s v="Mikhail Preobrazhenskiy"/>
    <s v=""/>
    <s v="China"/>
    <s v="Shanghai"/>
    <s v=""/>
    <n v="29"/>
    <n v="1"/>
    <x v="1"/>
    <x v="0"/>
    <n v="1"/>
    <s v=""/>
    <s v="Survey: Gallup"/>
    <x v="0"/>
    <n v="1"/>
  </r>
  <r>
    <d v="2021-01-25T00:00:00"/>
    <s v="Yolanda YAN XIN"/>
    <s v="female"/>
    <d v="1991-09-24T00:00:00"/>
    <s v=""/>
    <x v="8"/>
    <s v="Country Sales Manager, China"/>
    <d v="2019-11-25T00:00:00"/>
    <s v=""/>
    <s v="Mikhail Preobrazhenskiy"/>
    <s v=""/>
    <s v="China"/>
    <s v="Shanghai"/>
    <s v=""/>
    <n v="29"/>
    <n v="1"/>
    <x v="2"/>
    <x v="0"/>
    <n v="1"/>
    <s v=""/>
    <s v="Survey: Gallup"/>
    <x v="1"/>
    <n v="1"/>
  </r>
  <r>
    <d v="2021-01-25T00:00:00"/>
    <s v="Yolanda YAN XIN"/>
    <s v="female"/>
    <d v="1991-09-24T00:00:00"/>
    <s v=""/>
    <x v="8"/>
    <s v="Country Sales Manager, China"/>
    <d v="2019-11-25T00:00:00"/>
    <s v=""/>
    <s v="Mikhail Preobrazhenskiy"/>
    <s v=""/>
    <s v="China"/>
    <s v="Shanghai"/>
    <s v=""/>
    <n v="29"/>
    <n v="1"/>
    <x v="3"/>
    <x v="0"/>
    <n v="1"/>
    <s v=""/>
    <s v="Survey: Gallup"/>
    <x v="1"/>
    <n v="1"/>
  </r>
  <r>
    <d v="2021-01-25T00:00:00"/>
    <s v="Yolanda YAN XIN"/>
    <s v="female"/>
    <d v="1991-09-24T00:00:00"/>
    <s v=""/>
    <x v="8"/>
    <s v="Country Sales Manager, China"/>
    <d v="2019-11-25T00:00:00"/>
    <s v=""/>
    <s v="Mikhail Preobrazhenskiy"/>
    <s v=""/>
    <s v="China"/>
    <s v="Shanghai"/>
    <s v=""/>
    <n v="29"/>
    <n v="1"/>
    <x v="4"/>
    <x v="0"/>
    <n v="1"/>
    <s v=""/>
    <s v="Survey: Gallup"/>
    <x v="1"/>
    <n v="1"/>
  </r>
  <r>
    <d v="2021-01-25T00:00:00"/>
    <s v="Yolanda YAN XIN"/>
    <s v="female"/>
    <d v="1991-09-24T00:00:00"/>
    <s v=""/>
    <x v="8"/>
    <s v="Country Sales Manager, China"/>
    <d v="2019-11-25T00:00:00"/>
    <s v=""/>
    <s v="Mikhail Preobrazhenskiy"/>
    <s v=""/>
    <s v="China"/>
    <s v="Shanghai"/>
    <s v=""/>
    <n v="29"/>
    <n v="1"/>
    <x v="5"/>
    <x v="0"/>
    <n v="1"/>
    <s v=""/>
    <s v="Survey: Gallup"/>
    <x v="1"/>
    <n v="1"/>
  </r>
  <r>
    <d v="2021-01-25T00:00:00"/>
    <s v="Yolanda YAN XIN"/>
    <s v="female"/>
    <d v="1991-09-24T00:00:00"/>
    <s v=""/>
    <x v="8"/>
    <s v="Country Sales Manager, China"/>
    <d v="2019-11-25T00:00:00"/>
    <s v=""/>
    <s v="Mikhail Preobrazhenskiy"/>
    <s v=""/>
    <s v="China"/>
    <s v="Shanghai"/>
    <s v=""/>
    <n v="29"/>
    <n v="1"/>
    <x v="6"/>
    <x v="0"/>
    <n v="1"/>
    <s v=""/>
    <s v="Survey: Gallup"/>
    <x v="2"/>
    <n v="1"/>
  </r>
  <r>
    <d v="2021-01-25T00:00:00"/>
    <s v="Yolanda YAN XIN"/>
    <s v="female"/>
    <d v="1991-09-24T00:00:00"/>
    <s v=""/>
    <x v="8"/>
    <s v="Country Sales Manager, China"/>
    <d v="2019-11-25T00:00:00"/>
    <s v=""/>
    <s v="Mikhail Preobrazhenskiy"/>
    <s v=""/>
    <s v="China"/>
    <s v="Shanghai"/>
    <s v=""/>
    <n v="29"/>
    <n v="1"/>
    <x v="7"/>
    <x v="0"/>
    <n v="1"/>
    <s v=""/>
    <s v="Survey: Gallup"/>
    <x v="2"/>
    <n v="1"/>
  </r>
  <r>
    <d v="2021-01-25T00:00:00"/>
    <s v="Yolanda YAN XIN"/>
    <s v="female"/>
    <d v="1991-09-24T00:00:00"/>
    <s v=""/>
    <x v="8"/>
    <s v="Country Sales Manager, China"/>
    <d v="2019-11-25T00:00:00"/>
    <s v=""/>
    <s v="Mikhail Preobrazhenskiy"/>
    <s v=""/>
    <s v="China"/>
    <s v="Shanghai"/>
    <s v=""/>
    <n v="29"/>
    <n v="1"/>
    <x v="8"/>
    <x v="0"/>
    <n v="1"/>
    <s v=""/>
    <s v="Survey: Gallup"/>
    <x v="2"/>
    <n v="1"/>
  </r>
  <r>
    <d v="2021-01-25T00:00:00"/>
    <s v="Yolanda YAN XIN"/>
    <s v="female"/>
    <d v="1991-09-24T00:00:00"/>
    <s v=""/>
    <x v="8"/>
    <s v="Country Sales Manager, China"/>
    <d v="2019-11-25T00:00:00"/>
    <s v=""/>
    <s v="Mikhail Preobrazhenskiy"/>
    <s v=""/>
    <s v="China"/>
    <s v="Shanghai"/>
    <s v=""/>
    <n v="29"/>
    <n v="1"/>
    <x v="9"/>
    <x v="0"/>
    <n v="1"/>
    <s v=""/>
    <s v="Survey: Gallup"/>
    <x v="2"/>
    <n v="1"/>
  </r>
  <r>
    <d v="2021-01-25T00:00:00"/>
    <s v="Yolanda YAN XIN"/>
    <s v="female"/>
    <d v="1991-09-24T00:00:00"/>
    <s v=""/>
    <x v="8"/>
    <s v="Country Sales Manager, China"/>
    <d v="2019-11-25T00:00:00"/>
    <s v=""/>
    <s v="Mikhail Preobrazhenskiy"/>
    <s v=""/>
    <s v="China"/>
    <s v="Shanghai"/>
    <s v=""/>
    <n v="29"/>
    <n v="1"/>
    <x v="10"/>
    <x v="0"/>
    <n v="1"/>
    <s v=""/>
    <s v="Survey: Gallup"/>
    <x v="3"/>
    <n v="1"/>
  </r>
  <r>
    <d v="2021-01-25T00:00:00"/>
    <s v="Yolanda YAN XIN"/>
    <s v="female"/>
    <d v="1991-09-24T00:00:00"/>
    <s v=""/>
    <x v="8"/>
    <s v="Country Sales Manager, China"/>
    <d v="2019-11-25T00:00:00"/>
    <s v=""/>
    <s v="Mikhail Preobrazhenskiy"/>
    <s v=""/>
    <s v="China"/>
    <s v="Shanghai"/>
    <s v=""/>
    <n v="29"/>
    <n v="1"/>
    <x v="11"/>
    <x v="0"/>
    <n v="1"/>
    <s v=""/>
    <s v="Survey: Gallup"/>
    <x v="3"/>
    <n v="1"/>
  </r>
  <r>
    <d v="2021-01-25T00:00:00"/>
    <s v="Yolanda YAN XIN"/>
    <s v="female"/>
    <d v="1991-09-24T00:00:00"/>
    <s v=""/>
    <x v="8"/>
    <s v="Country Sales Manager, China"/>
    <d v="2019-11-25T00:00:00"/>
    <s v=""/>
    <s v="Mikhail Preobrazhenskiy"/>
    <s v=""/>
    <s v="China"/>
    <s v="Shanghai"/>
    <s v=""/>
    <n v="29"/>
    <n v="1"/>
    <x v="13"/>
    <x v="4"/>
    <n v="1"/>
    <s v=""/>
    <s v="Survey: Gallup"/>
    <x v="4"/>
    <e v="#N/A"/>
  </r>
  <r>
    <d v="2021-01-20T00:00:00"/>
    <s v="Irina Kurtsevich"/>
    <s v="female"/>
    <d v="1982-04-16T00:00:00"/>
    <s v=""/>
    <x v="8"/>
    <s v="Country Sales Manager, Latin America"/>
    <d v="2016-10-31T00:00:00"/>
    <s v=""/>
    <s v="Srinand Sridharan"/>
    <s v=""/>
    <s v="Lithuania"/>
    <s v="Vilnius"/>
    <s v=""/>
    <n v="38"/>
    <n v="4"/>
    <x v="0"/>
    <x v="0"/>
    <n v="1"/>
    <s v=""/>
    <s v="Survey: Gallup"/>
    <x v="0"/>
    <n v="1"/>
  </r>
  <r>
    <d v="2021-01-20T00:00:00"/>
    <s v="Irina Kurtsevich"/>
    <s v="female"/>
    <d v="1982-04-16T00:00:00"/>
    <s v=""/>
    <x v="8"/>
    <s v="Country Sales Manager, Latin America"/>
    <d v="2016-10-31T00:00:00"/>
    <s v=""/>
    <s v="Srinand Sridharan"/>
    <s v=""/>
    <s v="Lithuania"/>
    <s v="Vilnius"/>
    <s v=""/>
    <n v="38"/>
    <n v="4"/>
    <x v="1"/>
    <x v="0"/>
    <n v="1"/>
    <s v=""/>
    <s v="Survey: Gallup"/>
    <x v="0"/>
    <n v="1"/>
  </r>
  <r>
    <d v="2021-01-20T00:00:00"/>
    <s v="Irina Kurtsevich"/>
    <s v="female"/>
    <d v="1982-04-16T00:00:00"/>
    <s v=""/>
    <x v="8"/>
    <s v="Country Sales Manager, Latin America"/>
    <d v="2016-10-31T00:00:00"/>
    <s v=""/>
    <s v="Srinand Sridharan"/>
    <s v=""/>
    <s v="Lithuania"/>
    <s v="Vilnius"/>
    <s v=""/>
    <n v="38"/>
    <n v="4"/>
    <x v="2"/>
    <x v="0"/>
    <n v="1"/>
    <s v=""/>
    <s v="Survey: Gallup"/>
    <x v="1"/>
    <n v="1"/>
  </r>
  <r>
    <d v="2021-01-20T00:00:00"/>
    <s v="Irina Kurtsevich"/>
    <s v="female"/>
    <d v="1982-04-16T00:00:00"/>
    <s v=""/>
    <x v="8"/>
    <s v="Country Sales Manager, Latin America"/>
    <d v="2016-10-31T00:00:00"/>
    <s v=""/>
    <s v="Srinand Sridharan"/>
    <s v=""/>
    <s v="Lithuania"/>
    <s v="Vilnius"/>
    <s v=""/>
    <n v="38"/>
    <n v="4"/>
    <x v="3"/>
    <x v="3"/>
    <n v="0"/>
    <s v=""/>
    <s v="Survey: Gallup"/>
    <x v="1"/>
    <n v="0"/>
  </r>
  <r>
    <d v="2021-01-20T00:00:00"/>
    <s v="Irina Kurtsevich"/>
    <s v="female"/>
    <d v="1982-04-16T00:00:00"/>
    <s v=""/>
    <x v="8"/>
    <s v="Country Sales Manager, Latin America"/>
    <d v="2016-10-31T00:00:00"/>
    <s v=""/>
    <s v="Srinand Sridharan"/>
    <s v=""/>
    <s v="Lithuania"/>
    <s v="Vilnius"/>
    <s v=""/>
    <n v="38"/>
    <n v="4"/>
    <x v="4"/>
    <x v="3"/>
    <n v="0"/>
    <s v=""/>
    <s v="Survey: Gallup"/>
    <x v="1"/>
    <n v="0"/>
  </r>
  <r>
    <d v="2021-01-20T00:00:00"/>
    <s v="Irina Kurtsevich"/>
    <s v="female"/>
    <d v="1982-04-16T00:00:00"/>
    <s v=""/>
    <x v="8"/>
    <s v="Country Sales Manager, Latin America"/>
    <d v="2016-10-31T00:00:00"/>
    <s v=""/>
    <s v="Srinand Sridharan"/>
    <s v=""/>
    <s v="Lithuania"/>
    <s v="Vilnius"/>
    <s v=""/>
    <n v="38"/>
    <n v="4"/>
    <x v="5"/>
    <x v="3"/>
    <n v="0"/>
    <s v=""/>
    <s v="Survey: Gallup"/>
    <x v="1"/>
    <n v="0"/>
  </r>
  <r>
    <d v="2021-01-20T00:00:00"/>
    <s v="Irina Kurtsevich"/>
    <s v="female"/>
    <d v="1982-04-16T00:00:00"/>
    <s v=""/>
    <x v="8"/>
    <s v="Country Sales Manager, Latin America"/>
    <d v="2016-10-31T00:00:00"/>
    <s v=""/>
    <s v="Srinand Sridharan"/>
    <s v=""/>
    <s v="Lithuania"/>
    <s v="Vilnius"/>
    <s v=""/>
    <n v="38"/>
    <n v="4"/>
    <x v="6"/>
    <x v="3"/>
    <n v="0"/>
    <s v=""/>
    <s v="Survey: Gallup"/>
    <x v="2"/>
    <n v="0"/>
  </r>
  <r>
    <d v="2021-01-20T00:00:00"/>
    <s v="Irina Kurtsevich"/>
    <s v="female"/>
    <d v="1982-04-16T00:00:00"/>
    <s v=""/>
    <x v="8"/>
    <s v="Country Sales Manager, Latin America"/>
    <d v="2016-10-31T00:00:00"/>
    <s v=""/>
    <s v="Srinand Sridharan"/>
    <s v=""/>
    <s v="Lithuania"/>
    <s v="Vilnius"/>
    <s v=""/>
    <n v="38"/>
    <n v="4"/>
    <x v="7"/>
    <x v="3"/>
    <n v="0"/>
    <s v=""/>
    <s v="Survey: Gallup"/>
    <x v="2"/>
    <n v="0"/>
  </r>
  <r>
    <d v="2021-01-20T00:00:00"/>
    <s v="Irina Kurtsevich"/>
    <s v="female"/>
    <d v="1982-04-16T00:00:00"/>
    <s v=""/>
    <x v="8"/>
    <s v="Country Sales Manager, Latin America"/>
    <d v="2016-10-31T00:00:00"/>
    <s v=""/>
    <s v="Srinand Sridharan"/>
    <s v=""/>
    <s v="Lithuania"/>
    <s v="Vilnius"/>
    <s v=""/>
    <n v="38"/>
    <n v="4"/>
    <x v="8"/>
    <x v="0"/>
    <n v="1"/>
    <s v=""/>
    <s v="Survey: Gallup"/>
    <x v="2"/>
    <n v="1"/>
  </r>
  <r>
    <d v="2021-01-20T00:00:00"/>
    <s v="Irina Kurtsevich"/>
    <s v="female"/>
    <d v="1982-04-16T00:00:00"/>
    <s v=""/>
    <x v="8"/>
    <s v="Country Sales Manager, Latin America"/>
    <d v="2016-10-31T00:00:00"/>
    <s v=""/>
    <s v="Srinand Sridharan"/>
    <s v=""/>
    <s v="Lithuania"/>
    <s v="Vilnius"/>
    <s v=""/>
    <n v="38"/>
    <n v="4"/>
    <x v="9"/>
    <x v="0"/>
    <n v="1"/>
    <s v=""/>
    <s v="Survey: Gallup"/>
    <x v="2"/>
    <n v="1"/>
  </r>
  <r>
    <d v="2021-01-20T00:00:00"/>
    <s v="Irina Kurtsevich"/>
    <s v="female"/>
    <d v="1982-04-16T00:00:00"/>
    <s v=""/>
    <x v="8"/>
    <s v="Country Sales Manager, Latin America"/>
    <d v="2016-10-31T00:00:00"/>
    <s v=""/>
    <s v="Srinand Sridharan"/>
    <s v=""/>
    <s v="Lithuania"/>
    <s v="Vilnius"/>
    <s v=""/>
    <n v="38"/>
    <n v="4"/>
    <x v="10"/>
    <x v="0"/>
    <n v="1"/>
    <s v=""/>
    <s v="Survey: Gallup"/>
    <x v="3"/>
    <n v="1"/>
  </r>
  <r>
    <d v="2021-01-20T00:00:00"/>
    <s v="Irina Kurtsevich"/>
    <s v="female"/>
    <d v="1982-04-16T00:00:00"/>
    <s v=""/>
    <x v="8"/>
    <s v="Country Sales Manager, Latin America"/>
    <d v="2016-10-31T00:00:00"/>
    <s v=""/>
    <s v="Srinand Sridharan"/>
    <s v=""/>
    <s v="Lithuania"/>
    <s v="Vilnius"/>
    <s v=""/>
    <n v="38"/>
    <n v="4"/>
    <x v="11"/>
    <x v="0"/>
    <n v="1"/>
    <s v=""/>
    <s v="Survey: Gallup"/>
    <x v="3"/>
    <n v="1"/>
  </r>
  <r>
    <d v="2021-01-20T00:00:00"/>
    <s v="Irina Kurtsevich"/>
    <s v="female"/>
    <d v="1982-04-16T00:00:00"/>
    <s v=""/>
    <x v="8"/>
    <s v="Country Sales Manager, Latin America"/>
    <d v="2016-10-31T00:00:00"/>
    <s v=""/>
    <s v="Srinand Sridharan"/>
    <s v=""/>
    <s v="Lithuania"/>
    <s v="Vilnius"/>
    <s v=""/>
    <n v="38"/>
    <n v="4"/>
    <x v="12"/>
    <x v="1"/>
    <s v=""/>
    <s v="Если бы учитывались мои замечания по поводу проблем и соображений улучшения работы в моем отделе. На данный момент эти замечания не рассматриваются конструктивно, а встречают сопротивление, диалога не получается, много неоправданных обвинений, лишний раз не хочется вносить предложения. Создается впечатление не линейной иерархии, где все специалисты каждый в своем сегменте обмениваются опытом и вместе создают единое целое, комфортное для всех, а как в советской организации, где у руководителей синдром вахтера, и начальник лучше за всех всё знает, не интересуясь по факту у того или иного специалиста, что именно в его работе не хватает, и какие могут быть причины, просто сверху спускается какая-то задача в приказном тоне, и если ее не удается осуществить и идея начальника не работает, то виноваты работники."/>
    <s v="Survey: Gallup"/>
    <x v="4"/>
    <e v="#N/A"/>
  </r>
  <r>
    <d v="2021-01-20T00:00:00"/>
    <s v="Irina Kurtsevich"/>
    <s v="female"/>
    <d v="1982-04-16T00:00:00"/>
    <s v=""/>
    <x v="8"/>
    <s v="Country Sales Manager, Latin America"/>
    <d v="2016-10-31T00:00:00"/>
    <s v=""/>
    <s v="Srinand Sridharan"/>
    <s v=""/>
    <s v="Lithuania"/>
    <s v="Vilnius"/>
    <s v=""/>
    <n v="38"/>
    <n v="4"/>
    <x v="13"/>
    <x v="5"/>
    <n v="0"/>
    <s v=""/>
    <s v="Survey: Gallup"/>
    <x v="4"/>
    <e v="#N/A"/>
  </r>
  <r>
    <d v="2021-01-20T00:00:00"/>
    <s v="Irina Kurtsevich"/>
    <s v="female"/>
    <d v="1982-04-16T00:00:00"/>
    <s v=""/>
    <x v="8"/>
    <s v="Country Sales Manager, Latin America"/>
    <d v="2016-10-31T00:00:00"/>
    <s v=""/>
    <s v="Srinand Sridharan"/>
    <s v=""/>
    <s v="Lithuania"/>
    <s v="Vilnius"/>
    <s v=""/>
    <n v="38"/>
    <n v="4"/>
    <x v="14"/>
    <x v="1"/>
    <s v=""/>
    <s v="Баланс между &quot;спросом&quot; и &quot;предложением&quot;. Иными словами, выставление задач и KPI c адекватным инструментарием. Вот вот такие-то инструменты с помощью которых вы должны достичь такой-то результат. Сейчас в этом смысле дисбаланс"/>
    <s v="Survey: Gallup"/>
    <x v="4"/>
    <e v="#N/A"/>
  </r>
  <r>
    <d v="2021-01-24T00:00:00"/>
    <s v="Daniel Feldman"/>
    <s v="male"/>
    <d v="1991-08-27T00:00:00"/>
    <s v=""/>
    <x v="8"/>
    <s v="Country Sales Manager, Europe &amp; Israel"/>
    <d v="2017-04-22T00:00:00"/>
    <s v=""/>
    <s v="Srinand Sridharan"/>
    <s v=""/>
    <s v="Israel"/>
    <s v="Tel Aviv"/>
    <s v=""/>
    <n v="29"/>
    <n v="3"/>
    <x v="0"/>
    <x v="0"/>
    <n v="1"/>
    <s v=""/>
    <s v="Survey: Gallup"/>
    <x v="0"/>
    <n v="1"/>
  </r>
  <r>
    <d v="2021-01-24T00:00:00"/>
    <s v="Daniel Feldman"/>
    <s v="male"/>
    <d v="1991-08-27T00:00:00"/>
    <s v=""/>
    <x v="8"/>
    <s v="Country Sales Manager, Europe &amp; Israel"/>
    <d v="2017-04-22T00:00:00"/>
    <s v=""/>
    <s v="Srinand Sridharan"/>
    <s v=""/>
    <s v="Israel"/>
    <s v="Tel Aviv"/>
    <s v=""/>
    <n v="29"/>
    <n v="3"/>
    <x v="1"/>
    <x v="3"/>
    <n v="0"/>
    <s v=""/>
    <s v="Survey: Gallup"/>
    <x v="0"/>
    <n v="0"/>
  </r>
  <r>
    <d v="2021-01-24T00:00:00"/>
    <s v="Daniel Feldman"/>
    <s v="male"/>
    <d v="1991-08-27T00:00:00"/>
    <s v=""/>
    <x v="8"/>
    <s v="Country Sales Manager, Europe &amp; Israel"/>
    <d v="2017-04-22T00:00:00"/>
    <s v=""/>
    <s v="Srinand Sridharan"/>
    <s v=""/>
    <s v="Israel"/>
    <s v="Tel Aviv"/>
    <s v=""/>
    <n v="29"/>
    <n v="3"/>
    <x v="2"/>
    <x v="0"/>
    <n v="1"/>
    <s v=""/>
    <s v="Survey: Gallup"/>
    <x v="1"/>
    <n v="1"/>
  </r>
  <r>
    <d v="2021-01-24T00:00:00"/>
    <s v="Daniel Feldman"/>
    <s v="male"/>
    <d v="1991-08-27T00:00:00"/>
    <s v=""/>
    <x v="8"/>
    <s v="Country Sales Manager, Europe &amp; Israel"/>
    <d v="2017-04-22T00:00:00"/>
    <s v=""/>
    <s v="Srinand Sridharan"/>
    <s v=""/>
    <s v="Israel"/>
    <s v="Tel Aviv"/>
    <s v=""/>
    <n v="29"/>
    <n v="3"/>
    <x v="3"/>
    <x v="0"/>
    <n v="1"/>
    <s v=""/>
    <s v="Survey: Gallup"/>
    <x v="1"/>
    <n v="1"/>
  </r>
  <r>
    <d v="2021-01-24T00:00:00"/>
    <s v="Daniel Feldman"/>
    <s v="male"/>
    <d v="1991-08-27T00:00:00"/>
    <s v=""/>
    <x v="8"/>
    <s v="Country Sales Manager, Europe &amp; Israel"/>
    <d v="2017-04-22T00:00:00"/>
    <s v=""/>
    <s v="Srinand Sridharan"/>
    <s v=""/>
    <s v="Israel"/>
    <s v="Tel Aviv"/>
    <s v=""/>
    <n v="29"/>
    <n v="3"/>
    <x v="4"/>
    <x v="0"/>
    <n v="1"/>
    <s v=""/>
    <s v="Survey: Gallup"/>
    <x v="1"/>
    <n v="1"/>
  </r>
  <r>
    <d v="2021-01-24T00:00:00"/>
    <s v="Daniel Feldman"/>
    <s v="male"/>
    <d v="1991-08-27T00:00:00"/>
    <s v=""/>
    <x v="8"/>
    <s v="Country Sales Manager, Europe &amp; Israel"/>
    <d v="2017-04-22T00:00:00"/>
    <s v=""/>
    <s v="Srinand Sridharan"/>
    <s v=""/>
    <s v="Israel"/>
    <s v="Tel Aviv"/>
    <s v=""/>
    <n v="29"/>
    <n v="3"/>
    <x v="5"/>
    <x v="0"/>
    <n v="1"/>
    <s v=""/>
    <s v="Survey: Gallup"/>
    <x v="1"/>
    <n v="1"/>
  </r>
  <r>
    <d v="2021-01-24T00:00:00"/>
    <s v="Daniel Feldman"/>
    <s v="male"/>
    <d v="1991-08-27T00:00:00"/>
    <s v=""/>
    <x v="8"/>
    <s v="Country Sales Manager, Europe &amp; Israel"/>
    <d v="2017-04-22T00:00:00"/>
    <s v=""/>
    <s v="Srinand Sridharan"/>
    <s v=""/>
    <s v="Israel"/>
    <s v="Tel Aviv"/>
    <s v=""/>
    <n v="29"/>
    <n v="3"/>
    <x v="6"/>
    <x v="0"/>
    <n v="1"/>
    <s v=""/>
    <s v="Survey: Gallup"/>
    <x v="2"/>
    <n v="1"/>
  </r>
  <r>
    <d v="2021-01-24T00:00:00"/>
    <s v="Daniel Feldman"/>
    <s v="male"/>
    <d v="1991-08-27T00:00:00"/>
    <s v=""/>
    <x v="8"/>
    <s v="Country Sales Manager, Europe &amp; Israel"/>
    <d v="2017-04-22T00:00:00"/>
    <s v=""/>
    <s v="Srinand Sridharan"/>
    <s v=""/>
    <s v="Israel"/>
    <s v="Tel Aviv"/>
    <s v=""/>
    <n v="29"/>
    <n v="3"/>
    <x v="7"/>
    <x v="0"/>
    <n v="1"/>
    <s v=""/>
    <s v="Survey: Gallup"/>
    <x v="2"/>
    <n v="1"/>
  </r>
  <r>
    <d v="2021-01-24T00:00:00"/>
    <s v="Daniel Feldman"/>
    <s v="male"/>
    <d v="1991-08-27T00:00:00"/>
    <s v=""/>
    <x v="8"/>
    <s v="Country Sales Manager, Europe &amp; Israel"/>
    <d v="2017-04-22T00:00:00"/>
    <s v=""/>
    <s v="Srinand Sridharan"/>
    <s v=""/>
    <s v="Israel"/>
    <s v="Tel Aviv"/>
    <s v=""/>
    <n v="29"/>
    <n v="3"/>
    <x v="8"/>
    <x v="0"/>
    <n v="1"/>
    <s v=""/>
    <s v="Survey: Gallup"/>
    <x v="2"/>
    <n v="1"/>
  </r>
  <r>
    <d v="2021-01-24T00:00:00"/>
    <s v="Daniel Feldman"/>
    <s v="male"/>
    <d v="1991-08-27T00:00:00"/>
    <s v=""/>
    <x v="8"/>
    <s v="Country Sales Manager, Europe &amp; Israel"/>
    <d v="2017-04-22T00:00:00"/>
    <s v=""/>
    <s v="Srinand Sridharan"/>
    <s v=""/>
    <s v="Israel"/>
    <s v="Tel Aviv"/>
    <s v=""/>
    <n v="29"/>
    <n v="3"/>
    <x v="9"/>
    <x v="3"/>
    <n v="0"/>
    <s v=""/>
    <s v="Survey: Gallup"/>
    <x v="2"/>
    <n v="0"/>
  </r>
  <r>
    <d v="2021-01-24T00:00:00"/>
    <s v="Daniel Feldman"/>
    <s v="male"/>
    <d v="1991-08-27T00:00:00"/>
    <s v=""/>
    <x v="8"/>
    <s v="Country Sales Manager, Europe &amp; Israel"/>
    <d v="2017-04-22T00:00:00"/>
    <s v=""/>
    <s v="Srinand Sridharan"/>
    <s v=""/>
    <s v="Israel"/>
    <s v="Tel Aviv"/>
    <s v=""/>
    <n v="29"/>
    <n v="3"/>
    <x v="10"/>
    <x v="0"/>
    <n v="1"/>
    <s v=""/>
    <s v="Survey: Gallup"/>
    <x v="3"/>
    <n v="1"/>
  </r>
  <r>
    <d v="2021-01-24T00:00:00"/>
    <s v="Daniel Feldman"/>
    <s v="male"/>
    <d v="1991-08-27T00:00:00"/>
    <s v=""/>
    <x v="8"/>
    <s v="Country Sales Manager, Europe &amp; Israel"/>
    <d v="2017-04-22T00:00:00"/>
    <s v=""/>
    <s v="Srinand Sridharan"/>
    <s v=""/>
    <s v="Israel"/>
    <s v="Tel Aviv"/>
    <s v=""/>
    <n v="29"/>
    <n v="3"/>
    <x v="11"/>
    <x v="0"/>
    <n v="1"/>
    <s v=""/>
    <s v="Survey: Gallup"/>
    <x v="3"/>
    <n v="1"/>
  </r>
  <r>
    <d v="2021-01-24T00:00:00"/>
    <s v="Daniel Feldman"/>
    <s v="male"/>
    <d v="1991-08-27T00:00:00"/>
    <s v=""/>
    <x v="8"/>
    <s v="Country Sales Manager, Europe &amp; Israel"/>
    <d v="2017-04-22T00:00:00"/>
    <s v=""/>
    <s v="Srinand Sridharan"/>
    <s v=""/>
    <s v="Israel"/>
    <s v="Tel Aviv"/>
    <s v=""/>
    <n v="29"/>
    <n v="3"/>
    <x v="12"/>
    <x v="1"/>
    <s v=""/>
    <s v="The company conducts a company event once a year and they invite me over to the HQ(I'm working remotely in Israel), it's just now with the COVID situation it was not possible, so not much can be done to increase my engagement in the company and with company employees"/>
    <s v="Survey: Gallup"/>
    <x v="4"/>
    <e v="#N/A"/>
  </r>
  <r>
    <d v="2021-01-24T00:00:00"/>
    <s v="Daniel Feldman"/>
    <s v="male"/>
    <d v="1991-08-27T00:00:00"/>
    <s v=""/>
    <x v="8"/>
    <s v="Country Sales Manager, Europe &amp; Israel"/>
    <d v="2017-04-22T00:00:00"/>
    <s v=""/>
    <s v="Srinand Sridharan"/>
    <s v=""/>
    <s v="Israel"/>
    <s v="Tel Aviv"/>
    <s v=""/>
    <n v="29"/>
    <n v="3"/>
    <x v="13"/>
    <x v="2"/>
    <n v="1"/>
    <s v=""/>
    <s v="Survey: Gallup"/>
    <x v="4"/>
    <e v="#N/A"/>
  </r>
  <r>
    <d v="2021-01-24T00:00:00"/>
    <s v="Daniel Feldman"/>
    <s v="male"/>
    <d v="1991-08-27T00:00:00"/>
    <s v=""/>
    <x v="8"/>
    <s v="Country Sales Manager, Europe &amp; Israel"/>
    <d v="2017-04-22T00:00:00"/>
    <s v=""/>
    <s v="Srinand Sridharan"/>
    <s v=""/>
    <s v="Israel"/>
    <s v="Tel Aviv"/>
    <s v=""/>
    <n v="29"/>
    <n v="3"/>
    <x v="14"/>
    <x v="1"/>
    <s v=""/>
    <s v="To provide me with equal amount of resources as all other managers are going to get with the new structure starting 2021."/>
    <s v="Survey: Gallup"/>
    <x v="4"/>
    <e v="#N/A"/>
  </r>
  <r>
    <d v="2021-01-18T00:00:00"/>
    <s v="Maxim Grigoryan"/>
    <s v="male"/>
    <d v="1988-04-26T00:00:00"/>
    <s v=""/>
    <x v="8"/>
    <s v="Regional Head of Sales, Europe &amp; CIS"/>
    <d v="2019-11-04T00:00:00"/>
    <s v=""/>
    <s v="Srinand Sridharan"/>
    <s v=""/>
    <s v="Belarus"/>
    <s v="Minsk"/>
    <s v=""/>
    <n v="32"/>
    <n v="1"/>
    <x v="0"/>
    <x v="0"/>
    <n v="1"/>
    <s v=""/>
    <s v="Survey: Gallup"/>
    <x v="0"/>
    <n v="1"/>
  </r>
  <r>
    <d v="2021-01-18T00:00:00"/>
    <s v="Maxim Grigoryan"/>
    <s v="male"/>
    <d v="1988-04-26T00:00:00"/>
    <s v=""/>
    <x v="8"/>
    <s v="Regional Head of Sales, Europe &amp; CIS"/>
    <d v="2019-11-04T00:00:00"/>
    <s v=""/>
    <s v="Srinand Sridharan"/>
    <s v=""/>
    <s v="Belarus"/>
    <s v="Minsk"/>
    <s v=""/>
    <n v="32"/>
    <n v="1"/>
    <x v="1"/>
    <x v="0"/>
    <n v="1"/>
    <s v=""/>
    <s v="Survey: Gallup"/>
    <x v="0"/>
    <n v="1"/>
  </r>
  <r>
    <d v="2021-01-18T00:00:00"/>
    <s v="Maxim Grigoryan"/>
    <s v="male"/>
    <d v="1988-04-26T00:00:00"/>
    <s v=""/>
    <x v="8"/>
    <s v="Regional Head of Sales, Europe &amp; CIS"/>
    <d v="2019-11-04T00:00:00"/>
    <s v=""/>
    <s v="Srinand Sridharan"/>
    <s v=""/>
    <s v="Belarus"/>
    <s v="Minsk"/>
    <s v=""/>
    <n v="32"/>
    <n v="1"/>
    <x v="2"/>
    <x v="0"/>
    <n v="1"/>
    <s v=""/>
    <s v="Survey: Gallup"/>
    <x v="1"/>
    <n v="1"/>
  </r>
  <r>
    <d v="2021-01-18T00:00:00"/>
    <s v="Maxim Grigoryan"/>
    <s v="male"/>
    <d v="1988-04-26T00:00:00"/>
    <s v=""/>
    <x v="8"/>
    <s v="Regional Head of Sales, Europe &amp; CIS"/>
    <d v="2019-11-04T00:00:00"/>
    <s v=""/>
    <s v="Srinand Sridharan"/>
    <s v=""/>
    <s v="Belarus"/>
    <s v="Minsk"/>
    <s v=""/>
    <n v="32"/>
    <n v="1"/>
    <x v="3"/>
    <x v="0"/>
    <n v="1"/>
    <s v=""/>
    <s v="Survey: Gallup"/>
    <x v="1"/>
    <n v="1"/>
  </r>
  <r>
    <d v="2021-01-18T00:00:00"/>
    <s v="Maxim Grigoryan"/>
    <s v="male"/>
    <d v="1988-04-26T00:00:00"/>
    <s v=""/>
    <x v="8"/>
    <s v="Regional Head of Sales, Europe &amp; CIS"/>
    <d v="2019-11-04T00:00:00"/>
    <s v=""/>
    <s v="Srinand Sridharan"/>
    <s v=""/>
    <s v="Belarus"/>
    <s v="Minsk"/>
    <s v=""/>
    <n v="32"/>
    <n v="1"/>
    <x v="4"/>
    <x v="0"/>
    <n v="1"/>
    <s v=""/>
    <s v="Survey: Gallup"/>
    <x v="1"/>
    <n v="1"/>
  </r>
  <r>
    <d v="2021-01-18T00:00:00"/>
    <s v="Maxim Grigoryan"/>
    <s v="male"/>
    <d v="1988-04-26T00:00:00"/>
    <s v=""/>
    <x v="8"/>
    <s v="Regional Head of Sales, Europe &amp; CIS"/>
    <d v="2019-11-04T00:00:00"/>
    <s v=""/>
    <s v="Srinand Sridharan"/>
    <s v=""/>
    <s v="Belarus"/>
    <s v="Minsk"/>
    <s v=""/>
    <n v="32"/>
    <n v="1"/>
    <x v="5"/>
    <x v="0"/>
    <n v="1"/>
    <s v=""/>
    <s v="Survey: Gallup"/>
    <x v="1"/>
    <n v="1"/>
  </r>
  <r>
    <d v="2021-01-18T00:00:00"/>
    <s v="Maxim Grigoryan"/>
    <s v="male"/>
    <d v="1988-04-26T00:00:00"/>
    <s v=""/>
    <x v="8"/>
    <s v="Regional Head of Sales, Europe &amp; CIS"/>
    <d v="2019-11-04T00:00:00"/>
    <s v=""/>
    <s v="Srinand Sridharan"/>
    <s v=""/>
    <s v="Belarus"/>
    <s v="Minsk"/>
    <s v=""/>
    <n v="32"/>
    <n v="1"/>
    <x v="6"/>
    <x v="0"/>
    <n v="1"/>
    <s v=""/>
    <s v="Survey: Gallup"/>
    <x v="2"/>
    <n v="1"/>
  </r>
  <r>
    <d v="2021-01-18T00:00:00"/>
    <s v="Maxim Grigoryan"/>
    <s v="male"/>
    <d v="1988-04-26T00:00:00"/>
    <s v=""/>
    <x v="8"/>
    <s v="Regional Head of Sales, Europe &amp; CIS"/>
    <d v="2019-11-04T00:00:00"/>
    <s v=""/>
    <s v="Srinand Sridharan"/>
    <s v=""/>
    <s v="Belarus"/>
    <s v="Minsk"/>
    <s v=""/>
    <n v="32"/>
    <n v="1"/>
    <x v="7"/>
    <x v="0"/>
    <n v="1"/>
    <s v=""/>
    <s v="Survey: Gallup"/>
    <x v="2"/>
    <n v="1"/>
  </r>
  <r>
    <d v="2021-01-18T00:00:00"/>
    <s v="Maxim Grigoryan"/>
    <s v="male"/>
    <d v="1988-04-26T00:00:00"/>
    <s v=""/>
    <x v="8"/>
    <s v="Regional Head of Sales, Europe &amp; CIS"/>
    <d v="2019-11-04T00:00:00"/>
    <s v=""/>
    <s v="Srinand Sridharan"/>
    <s v=""/>
    <s v="Belarus"/>
    <s v="Minsk"/>
    <s v=""/>
    <n v="32"/>
    <n v="1"/>
    <x v="8"/>
    <x v="0"/>
    <n v="1"/>
    <s v=""/>
    <s v="Survey: Gallup"/>
    <x v="2"/>
    <n v="1"/>
  </r>
  <r>
    <d v="2021-01-18T00:00:00"/>
    <s v="Maxim Grigoryan"/>
    <s v="male"/>
    <d v="1988-04-26T00:00:00"/>
    <s v=""/>
    <x v="8"/>
    <s v="Regional Head of Sales, Europe &amp; CIS"/>
    <d v="2019-11-04T00:00:00"/>
    <s v=""/>
    <s v="Srinand Sridharan"/>
    <s v=""/>
    <s v="Belarus"/>
    <s v="Minsk"/>
    <s v=""/>
    <n v="32"/>
    <n v="1"/>
    <x v="9"/>
    <x v="3"/>
    <n v="0"/>
    <s v=""/>
    <s v="Survey: Gallup"/>
    <x v="2"/>
    <n v="0"/>
  </r>
  <r>
    <d v="2021-01-18T00:00:00"/>
    <s v="Maxim Grigoryan"/>
    <s v="male"/>
    <d v="1988-04-26T00:00:00"/>
    <s v=""/>
    <x v="8"/>
    <s v="Regional Head of Sales, Europe &amp; CIS"/>
    <d v="2019-11-04T00:00:00"/>
    <s v=""/>
    <s v="Srinand Sridharan"/>
    <s v=""/>
    <s v="Belarus"/>
    <s v="Minsk"/>
    <s v=""/>
    <n v="32"/>
    <n v="1"/>
    <x v="10"/>
    <x v="0"/>
    <n v="1"/>
    <s v=""/>
    <s v="Survey: Gallup"/>
    <x v="3"/>
    <n v="1"/>
  </r>
  <r>
    <d v="2021-01-18T00:00:00"/>
    <s v="Maxim Grigoryan"/>
    <s v="male"/>
    <d v="1988-04-26T00:00:00"/>
    <s v=""/>
    <x v="8"/>
    <s v="Regional Head of Sales, Europe &amp; CIS"/>
    <d v="2019-11-04T00:00:00"/>
    <s v=""/>
    <s v="Srinand Sridharan"/>
    <s v=""/>
    <s v="Belarus"/>
    <s v="Minsk"/>
    <s v=""/>
    <n v="32"/>
    <n v="1"/>
    <x v="11"/>
    <x v="0"/>
    <n v="1"/>
    <s v=""/>
    <s v="Survey: Gallup"/>
    <x v="3"/>
    <n v="1"/>
  </r>
  <r>
    <d v="2021-01-18T00:00:00"/>
    <s v="Maxim Grigoryan"/>
    <s v="male"/>
    <d v="1988-04-26T00:00:00"/>
    <s v=""/>
    <x v="8"/>
    <s v="Regional Head of Sales, Europe &amp; CIS"/>
    <d v="2019-11-04T00:00:00"/>
    <s v=""/>
    <s v="Srinand Sridharan"/>
    <s v=""/>
    <s v="Belarus"/>
    <s v="Minsk"/>
    <s v=""/>
    <n v="32"/>
    <n v="1"/>
    <x v="12"/>
    <x v="1"/>
    <s v=""/>
    <s v="All good, nothing needed."/>
    <s v="Survey: Gallup"/>
    <x v="4"/>
    <e v="#N/A"/>
  </r>
  <r>
    <d v="2021-01-18T00:00:00"/>
    <s v="Maxim Grigoryan"/>
    <s v="male"/>
    <d v="1988-04-26T00:00:00"/>
    <s v=""/>
    <x v="8"/>
    <s v="Regional Head of Sales, Europe &amp; CIS"/>
    <d v="2019-11-04T00:00:00"/>
    <s v=""/>
    <s v="Srinand Sridharan"/>
    <s v=""/>
    <s v="Belarus"/>
    <s v="Minsk"/>
    <s v=""/>
    <n v="32"/>
    <n v="1"/>
    <x v="13"/>
    <x v="2"/>
    <n v="1"/>
    <s v=""/>
    <s v="Survey: Gallup"/>
    <x v="4"/>
    <e v="#N/A"/>
  </r>
  <r>
    <d v="2021-01-18T00:00:00"/>
    <s v="Maxim Grigoryan"/>
    <s v="male"/>
    <d v="1988-04-26T00:00:00"/>
    <s v=""/>
    <x v="8"/>
    <s v="Regional Head of Sales, Europe &amp; CIS"/>
    <d v="2019-11-04T00:00:00"/>
    <s v=""/>
    <s v="Srinand Sridharan"/>
    <s v=""/>
    <s v="Belarus"/>
    <s v="Minsk"/>
    <s v=""/>
    <n v="32"/>
    <n v="1"/>
    <x v="14"/>
    <x v="1"/>
    <s v=""/>
    <s v="The company has taken the right course. I am ok with everything"/>
    <s v="Survey: Gallup"/>
    <x v="4"/>
    <e v="#N/A"/>
  </r>
  <r>
    <d v="2021-01-22T00:00:00"/>
    <s v="Tanya Grypachevskaya"/>
    <s v="female"/>
    <d v="1990-08-21T00:00:00"/>
    <s v=""/>
    <x v="0"/>
    <s v="CRO"/>
    <d v="2017-09-20T00:00:00"/>
    <s v=""/>
    <s v="Stanislau Litvinau"/>
    <s v=""/>
    <s v="Lithuania"/>
    <s v="Vilnius"/>
    <s v=""/>
    <n v="30"/>
    <n v="3"/>
    <x v="0"/>
    <x v="0"/>
    <n v="1"/>
    <s v=""/>
    <s v="Survey: Gallup"/>
    <x v="0"/>
    <n v="1"/>
  </r>
  <r>
    <d v="2021-01-22T00:00:00"/>
    <s v="Tanya Grypachevskaya"/>
    <s v="female"/>
    <d v="1990-08-21T00:00:00"/>
    <s v=""/>
    <x v="0"/>
    <s v="CRO"/>
    <d v="2017-09-20T00:00:00"/>
    <s v=""/>
    <s v="Stanislau Litvinau"/>
    <s v=""/>
    <s v="Lithuania"/>
    <s v="Vilnius"/>
    <s v=""/>
    <n v="30"/>
    <n v="3"/>
    <x v="2"/>
    <x v="0"/>
    <n v="1"/>
    <s v=""/>
    <s v="Survey: Gallup"/>
    <x v="1"/>
    <n v="1"/>
  </r>
  <r>
    <d v="2021-01-22T00:00:00"/>
    <s v="Tanya Grypachevskaya"/>
    <s v="female"/>
    <d v="1990-08-21T00:00:00"/>
    <s v=""/>
    <x v="0"/>
    <s v="CRO"/>
    <d v="2017-09-20T00:00:00"/>
    <s v=""/>
    <s v="Stanislau Litvinau"/>
    <s v=""/>
    <s v="Lithuania"/>
    <s v="Vilnius"/>
    <s v=""/>
    <n v="30"/>
    <n v="3"/>
    <x v="1"/>
    <x v="0"/>
    <n v="1"/>
    <s v=""/>
    <s v="Survey: Gallup"/>
    <x v="0"/>
    <n v="1"/>
  </r>
  <r>
    <d v="2021-01-22T00:00:00"/>
    <s v="Tanya Grypachevskaya"/>
    <s v="female"/>
    <d v="1990-08-21T00:00:00"/>
    <s v=""/>
    <x v="0"/>
    <s v="CRO"/>
    <d v="2017-09-20T00:00:00"/>
    <s v=""/>
    <s v="Stanislau Litvinau"/>
    <s v=""/>
    <s v="Lithuania"/>
    <s v="Vilnius"/>
    <s v=""/>
    <n v="30"/>
    <n v="3"/>
    <x v="3"/>
    <x v="0"/>
    <n v="1"/>
    <s v=""/>
    <s v="Survey: Gallup"/>
    <x v="1"/>
    <n v="1"/>
  </r>
  <r>
    <d v="2021-01-22T00:00:00"/>
    <s v="Tanya Grypachevskaya"/>
    <s v="female"/>
    <d v="1990-08-21T00:00:00"/>
    <s v=""/>
    <x v="0"/>
    <s v="CRO"/>
    <d v="2017-09-20T00:00:00"/>
    <s v=""/>
    <s v="Stanislau Litvinau"/>
    <s v=""/>
    <s v="Lithuania"/>
    <s v="Vilnius"/>
    <s v=""/>
    <n v="30"/>
    <n v="3"/>
    <x v="4"/>
    <x v="0"/>
    <n v="1"/>
    <s v=""/>
    <s v="Survey: Gallup"/>
    <x v="1"/>
    <n v="1"/>
  </r>
  <r>
    <d v="2021-01-22T00:00:00"/>
    <s v="Tanya Grypachevskaya"/>
    <s v="female"/>
    <d v="1990-08-21T00:00:00"/>
    <s v=""/>
    <x v="0"/>
    <s v="CRO"/>
    <d v="2017-09-20T00:00:00"/>
    <s v=""/>
    <s v="Stanislau Litvinau"/>
    <s v=""/>
    <s v="Lithuania"/>
    <s v="Vilnius"/>
    <s v=""/>
    <n v="30"/>
    <n v="3"/>
    <x v="5"/>
    <x v="0"/>
    <n v="1"/>
    <s v=""/>
    <s v="Survey: Gallup"/>
    <x v="1"/>
    <n v="1"/>
  </r>
  <r>
    <d v="2021-01-22T00:00:00"/>
    <s v="Tanya Grypachevskaya"/>
    <s v="female"/>
    <d v="1990-08-21T00:00:00"/>
    <s v=""/>
    <x v="0"/>
    <s v="CRO"/>
    <d v="2017-09-20T00:00:00"/>
    <s v=""/>
    <s v="Stanislau Litvinau"/>
    <s v=""/>
    <s v="Lithuania"/>
    <s v="Vilnius"/>
    <s v=""/>
    <n v="30"/>
    <n v="3"/>
    <x v="6"/>
    <x v="0"/>
    <n v="1"/>
    <s v=""/>
    <s v="Survey: Gallup"/>
    <x v="2"/>
    <n v="1"/>
  </r>
  <r>
    <d v="2021-01-22T00:00:00"/>
    <s v="Tanya Grypachevskaya"/>
    <s v="female"/>
    <d v="1990-08-21T00:00:00"/>
    <s v=""/>
    <x v="0"/>
    <s v="CRO"/>
    <d v="2017-09-20T00:00:00"/>
    <s v=""/>
    <s v="Stanislau Litvinau"/>
    <s v=""/>
    <s v="Lithuania"/>
    <s v="Vilnius"/>
    <s v=""/>
    <n v="30"/>
    <n v="3"/>
    <x v="7"/>
    <x v="0"/>
    <n v="1"/>
    <s v=""/>
    <s v="Survey: Gallup"/>
    <x v="2"/>
    <n v="1"/>
  </r>
  <r>
    <d v="2021-01-22T00:00:00"/>
    <s v="Tanya Grypachevskaya"/>
    <s v="female"/>
    <d v="1990-08-21T00:00:00"/>
    <s v=""/>
    <x v="0"/>
    <s v="CRO"/>
    <d v="2017-09-20T00:00:00"/>
    <s v=""/>
    <s v="Stanislau Litvinau"/>
    <s v=""/>
    <s v="Lithuania"/>
    <s v="Vilnius"/>
    <s v=""/>
    <n v="30"/>
    <n v="3"/>
    <x v="8"/>
    <x v="0"/>
    <n v="1"/>
    <s v=""/>
    <s v="Survey: Gallup"/>
    <x v="2"/>
    <n v="1"/>
  </r>
  <r>
    <d v="2021-01-22T00:00:00"/>
    <s v="Tanya Grypachevskaya"/>
    <s v="female"/>
    <d v="1990-08-21T00:00:00"/>
    <s v=""/>
    <x v="0"/>
    <s v="CRO"/>
    <d v="2017-09-20T00:00:00"/>
    <s v=""/>
    <s v="Stanislau Litvinau"/>
    <s v=""/>
    <s v="Lithuania"/>
    <s v="Vilnius"/>
    <s v=""/>
    <n v="30"/>
    <n v="3"/>
    <x v="9"/>
    <x v="3"/>
    <n v="0"/>
    <s v=""/>
    <s v="Survey: Gallup"/>
    <x v="2"/>
    <n v="0"/>
  </r>
  <r>
    <d v="2021-01-22T00:00:00"/>
    <s v="Tanya Grypachevskaya"/>
    <s v="female"/>
    <d v="1990-08-21T00:00:00"/>
    <s v=""/>
    <x v="0"/>
    <s v="CRO"/>
    <d v="2017-09-20T00:00:00"/>
    <s v=""/>
    <s v="Stanislau Litvinau"/>
    <s v=""/>
    <s v="Lithuania"/>
    <s v="Vilnius"/>
    <s v=""/>
    <n v="30"/>
    <n v="3"/>
    <x v="10"/>
    <x v="0"/>
    <n v="1"/>
    <s v=""/>
    <s v="Survey: Gallup"/>
    <x v="3"/>
    <n v="1"/>
  </r>
  <r>
    <d v="2021-01-22T00:00:00"/>
    <s v="Tanya Grypachevskaya"/>
    <s v="female"/>
    <d v="1990-08-21T00:00:00"/>
    <s v=""/>
    <x v="0"/>
    <s v="CRO"/>
    <d v="2017-09-20T00:00:00"/>
    <s v=""/>
    <s v="Stanislau Litvinau"/>
    <s v=""/>
    <s v="Lithuania"/>
    <s v="Vilnius"/>
    <s v=""/>
    <n v="30"/>
    <n v="3"/>
    <x v="11"/>
    <x v="0"/>
    <n v="1"/>
    <s v=""/>
    <s v="Survey: Gallup"/>
    <x v="3"/>
    <n v="1"/>
  </r>
  <r>
    <d v="2021-01-22T00:00:00"/>
    <s v="Tanya Grypachevskaya"/>
    <s v="female"/>
    <d v="1990-08-21T00:00:00"/>
    <s v=""/>
    <x v="0"/>
    <s v="CRO"/>
    <d v="2017-09-20T00:00:00"/>
    <s v=""/>
    <s v="Stanislau Litvinau"/>
    <s v=""/>
    <s v="Lithuania"/>
    <s v="Vilnius"/>
    <s v=""/>
    <n v="30"/>
    <n v="3"/>
    <x v="13"/>
    <x v="2"/>
    <n v="1"/>
    <s v=""/>
    <s v="Survey: Gallup"/>
    <x v="4"/>
    <e v="#N/A"/>
  </r>
  <r>
    <d v="2021-01-22T00:00:00"/>
    <s v="Tanya Grypachevskaya"/>
    <s v="female"/>
    <d v="1990-08-21T00:00:00"/>
    <s v=""/>
    <x v="0"/>
    <s v="CRO"/>
    <d v="2017-09-20T00:00:00"/>
    <s v=""/>
    <s v="Stanislau Litvinau"/>
    <s v=""/>
    <s v="Lithuania"/>
    <s v="Vilnius"/>
    <s v=""/>
    <n v="30"/>
    <n v="3"/>
    <x v="12"/>
    <x v="1"/>
    <s v=""/>
    <s v="I think my engagement is at the highest level possible"/>
    <s v="Survey: Gallup"/>
    <x v="4"/>
    <e v="#N/A"/>
  </r>
  <r>
    <d v="2021-01-22T00:00:00"/>
    <s v="Tanya Grypachevskaya"/>
    <s v="female"/>
    <d v="1990-08-21T00:00:00"/>
    <s v=""/>
    <x v="0"/>
    <s v="CRO"/>
    <d v="2017-09-20T00:00:00"/>
    <s v=""/>
    <s v="Stanislau Litvinau"/>
    <s v=""/>
    <s v="Lithuania"/>
    <s v="Vilnius"/>
    <s v=""/>
    <n v="30"/>
    <n v="3"/>
    <x v="14"/>
    <x v="1"/>
    <s v=""/>
    <s v="be honest and consider personalities conflict as a potential impact on company corporate culture"/>
    <s v="Survey: Gallup"/>
    <x v="4"/>
    <e v="#N/A"/>
  </r>
  <r>
    <d v="2021-01-19T00:00:00"/>
    <s v="Anton Karputs"/>
    <s v="male"/>
    <d v="1993-12-23T00:00:00"/>
    <s v=""/>
    <x v="9"/>
    <s v="CS Product Team Lead"/>
    <d v="2016-05-01T00:00:00"/>
    <s v=""/>
    <s v="Tatyana Sobolevskaya"/>
    <s v=""/>
    <s v="Belarus"/>
    <s v="Minsk"/>
    <s v=""/>
    <n v="27"/>
    <n v="4"/>
    <x v="0"/>
    <x v="0"/>
    <n v="1"/>
    <s v=""/>
    <s v="Survey: Gallup"/>
    <x v="0"/>
    <n v="1"/>
  </r>
  <r>
    <d v="2021-01-19T00:00:00"/>
    <s v="Anton Karputs"/>
    <s v="male"/>
    <d v="1993-12-23T00:00:00"/>
    <s v=""/>
    <x v="9"/>
    <s v="CS Product Team Lead"/>
    <d v="2016-05-01T00:00:00"/>
    <s v=""/>
    <s v="Tatyana Sobolevskaya"/>
    <s v=""/>
    <s v="Belarus"/>
    <s v="Minsk"/>
    <s v=""/>
    <n v="27"/>
    <n v="4"/>
    <x v="1"/>
    <x v="0"/>
    <n v="1"/>
    <s v=""/>
    <s v="Survey: Gallup"/>
    <x v="0"/>
    <n v="1"/>
  </r>
  <r>
    <d v="2021-01-19T00:00:00"/>
    <s v="Anton Karputs"/>
    <s v="male"/>
    <d v="1993-12-23T00:00:00"/>
    <s v=""/>
    <x v="9"/>
    <s v="CS Product Team Lead"/>
    <d v="2016-05-01T00:00:00"/>
    <s v=""/>
    <s v="Tatyana Sobolevskaya"/>
    <s v=""/>
    <s v="Belarus"/>
    <s v="Minsk"/>
    <s v=""/>
    <n v="27"/>
    <n v="4"/>
    <x v="2"/>
    <x v="0"/>
    <n v="1"/>
    <s v=""/>
    <s v="Survey: Gallup"/>
    <x v="1"/>
    <n v="1"/>
  </r>
  <r>
    <d v="2021-01-19T00:00:00"/>
    <s v="Anton Karputs"/>
    <s v="male"/>
    <d v="1993-12-23T00:00:00"/>
    <s v=""/>
    <x v="9"/>
    <s v="CS Product Team Lead"/>
    <d v="2016-05-01T00:00:00"/>
    <s v=""/>
    <s v="Tatyana Sobolevskaya"/>
    <s v=""/>
    <s v="Belarus"/>
    <s v="Minsk"/>
    <s v=""/>
    <n v="27"/>
    <n v="4"/>
    <x v="3"/>
    <x v="0"/>
    <n v="1"/>
    <s v=""/>
    <s v="Survey: Gallup"/>
    <x v="1"/>
    <n v="1"/>
  </r>
  <r>
    <d v="2021-01-19T00:00:00"/>
    <s v="Anton Karputs"/>
    <s v="male"/>
    <d v="1993-12-23T00:00:00"/>
    <s v=""/>
    <x v="9"/>
    <s v="CS Product Team Lead"/>
    <d v="2016-05-01T00:00:00"/>
    <s v=""/>
    <s v="Tatyana Sobolevskaya"/>
    <s v=""/>
    <s v="Belarus"/>
    <s v="Minsk"/>
    <s v=""/>
    <n v="27"/>
    <n v="4"/>
    <x v="4"/>
    <x v="0"/>
    <n v="1"/>
    <s v=""/>
    <s v="Survey: Gallup"/>
    <x v="1"/>
    <n v="1"/>
  </r>
  <r>
    <d v="2021-01-19T00:00:00"/>
    <s v="Anton Karputs"/>
    <s v="male"/>
    <d v="1993-12-23T00:00:00"/>
    <s v=""/>
    <x v="9"/>
    <s v="CS Product Team Lead"/>
    <d v="2016-05-01T00:00:00"/>
    <s v=""/>
    <s v="Tatyana Sobolevskaya"/>
    <s v=""/>
    <s v="Belarus"/>
    <s v="Minsk"/>
    <s v=""/>
    <n v="27"/>
    <n v="4"/>
    <x v="5"/>
    <x v="0"/>
    <n v="1"/>
    <s v=""/>
    <s v="Survey: Gallup"/>
    <x v="1"/>
    <n v="1"/>
  </r>
  <r>
    <d v="2021-01-19T00:00:00"/>
    <s v="Anton Karputs"/>
    <s v="male"/>
    <d v="1993-12-23T00:00:00"/>
    <s v=""/>
    <x v="9"/>
    <s v="CS Product Team Lead"/>
    <d v="2016-05-01T00:00:00"/>
    <s v=""/>
    <s v="Tatyana Sobolevskaya"/>
    <s v=""/>
    <s v="Belarus"/>
    <s v="Minsk"/>
    <s v=""/>
    <n v="27"/>
    <n v="4"/>
    <x v="6"/>
    <x v="0"/>
    <n v="1"/>
    <s v=""/>
    <s v="Survey: Gallup"/>
    <x v="2"/>
    <n v="1"/>
  </r>
  <r>
    <d v="2021-01-19T00:00:00"/>
    <s v="Anton Karputs"/>
    <s v="male"/>
    <d v="1993-12-23T00:00:00"/>
    <s v=""/>
    <x v="9"/>
    <s v="CS Product Team Lead"/>
    <d v="2016-05-01T00:00:00"/>
    <s v=""/>
    <s v="Tatyana Sobolevskaya"/>
    <s v=""/>
    <s v="Belarus"/>
    <s v="Minsk"/>
    <s v=""/>
    <n v="27"/>
    <n v="4"/>
    <x v="7"/>
    <x v="0"/>
    <n v="1"/>
    <s v=""/>
    <s v="Survey: Gallup"/>
    <x v="2"/>
    <n v="1"/>
  </r>
  <r>
    <d v="2021-01-19T00:00:00"/>
    <s v="Anton Karputs"/>
    <s v="male"/>
    <d v="1993-12-23T00:00:00"/>
    <s v=""/>
    <x v="9"/>
    <s v="CS Product Team Lead"/>
    <d v="2016-05-01T00:00:00"/>
    <s v=""/>
    <s v="Tatyana Sobolevskaya"/>
    <s v=""/>
    <s v="Belarus"/>
    <s v="Minsk"/>
    <s v=""/>
    <n v="27"/>
    <n v="4"/>
    <x v="8"/>
    <x v="0"/>
    <n v="1"/>
    <s v=""/>
    <s v="Survey: Gallup"/>
    <x v="2"/>
    <n v="1"/>
  </r>
  <r>
    <d v="2021-01-19T00:00:00"/>
    <s v="Anton Karputs"/>
    <s v="male"/>
    <d v="1993-12-23T00:00:00"/>
    <s v=""/>
    <x v="9"/>
    <s v="CS Product Team Lead"/>
    <d v="2016-05-01T00:00:00"/>
    <s v=""/>
    <s v="Tatyana Sobolevskaya"/>
    <s v=""/>
    <s v="Belarus"/>
    <s v="Minsk"/>
    <s v=""/>
    <n v="27"/>
    <n v="4"/>
    <x v="9"/>
    <x v="3"/>
    <n v="0"/>
    <s v=""/>
    <s v="Survey: Gallup"/>
    <x v="2"/>
    <n v="0"/>
  </r>
  <r>
    <d v="2021-01-19T00:00:00"/>
    <s v="Anton Karputs"/>
    <s v="male"/>
    <d v="1993-12-23T00:00:00"/>
    <s v=""/>
    <x v="9"/>
    <s v="CS Product Team Lead"/>
    <d v="2016-05-01T00:00:00"/>
    <s v=""/>
    <s v="Tatyana Sobolevskaya"/>
    <s v=""/>
    <s v="Belarus"/>
    <s v="Minsk"/>
    <s v=""/>
    <n v="27"/>
    <n v="4"/>
    <x v="10"/>
    <x v="3"/>
    <n v="0"/>
    <s v=""/>
    <s v="Survey: Gallup"/>
    <x v="3"/>
    <n v="0"/>
  </r>
  <r>
    <d v="2021-01-19T00:00:00"/>
    <s v="Anton Karputs"/>
    <s v="male"/>
    <d v="1993-12-23T00:00:00"/>
    <s v=""/>
    <x v="9"/>
    <s v="CS Product Team Lead"/>
    <d v="2016-05-01T00:00:00"/>
    <s v=""/>
    <s v="Tatyana Sobolevskaya"/>
    <s v=""/>
    <s v="Belarus"/>
    <s v="Minsk"/>
    <s v=""/>
    <n v="27"/>
    <n v="4"/>
    <x v="11"/>
    <x v="0"/>
    <n v="1"/>
    <s v=""/>
    <s v="Survey: Gallup"/>
    <x v="3"/>
    <n v="1"/>
  </r>
  <r>
    <d v="2021-01-19T00:00:00"/>
    <s v="Anton Karputs"/>
    <s v="male"/>
    <d v="1993-12-23T00:00:00"/>
    <s v=""/>
    <x v="9"/>
    <s v="CS Product Team Lead"/>
    <d v="2016-05-01T00:00:00"/>
    <s v=""/>
    <s v="Tatyana Sobolevskaya"/>
    <s v=""/>
    <s v="Belarus"/>
    <s v="Minsk"/>
    <s v=""/>
    <n v="27"/>
    <n v="4"/>
    <x v="12"/>
    <x v="1"/>
    <s v=""/>
    <s v="Everything is pretty fine"/>
    <s v="Survey: Gallup"/>
    <x v="4"/>
    <e v="#N/A"/>
  </r>
  <r>
    <d v="2021-01-19T00:00:00"/>
    <s v="Anton Karputs"/>
    <s v="male"/>
    <d v="1993-12-23T00:00:00"/>
    <s v=""/>
    <x v="9"/>
    <s v="CS Product Team Lead"/>
    <d v="2016-05-01T00:00:00"/>
    <s v=""/>
    <s v="Tatyana Sobolevskaya"/>
    <s v=""/>
    <s v="Belarus"/>
    <s v="Minsk"/>
    <s v=""/>
    <n v="27"/>
    <n v="4"/>
    <x v="13"/>
    <x v="4"/>
    <n v="1"/>
    <s v=""/>
    <s v="Survey: Gallup"/>
    <x v="4"/>
    <e v="#N/A"/>
  </r>
  <r>
    <d v="2021-01-19T00:00:00"/>
    <s v="Anton Karputs"/>
    <s v="male"/>
    <d v="1993-12-23T00:00:00"/>
    <s v=""/>
    <x v="9"/>
    <s v="CS Product Team Lead"/>
    <d v="2016-05-01T00:00:00"/>
    <s v=""/>
    <s v="Tatyana Sobolevskaya"/>
    <s v=""/>
    <s v="Belarus"/>
    <s v="Minsk"/>
    <s v=""/>
    <n v="27"/>
    <n v="4"/>
    <x v="14"/>
    <x v="1"/>
    <s v=""/>
    <s v="Everyhing is perfect for now"/>
    <s v="Survey: Gallup"/>
    <x v="4"/>
    <e v="#N/A"/>
  </r>
  <r>
    <d v="2021-01-22T00:00:00"/>
    <s v="Maksim Krupitsa"/>
    <s v="male"/>
    <d v="1991-05-10T00:00:00"/>
    <s v=""/>
    <x v="9"/>
    <s v="Cash collection guru"/>
    <d v="2018-02-12T00:00:00"/>
    <s v=""/>
    <s v="Tatyana Sobolevskaya"/>
    <s v=""/>
    <s v="Belarus"/>
    <s v="Minsk"/>
    <s v=""/>
    <n v="29"/>
    <n v="2"/>
    <x v="0"/>
    <x v="0"/>
    <n v="1"/>
    <s v=""/>
    <s v="Survey: Gallup"/>
    <x v="0"/>
    <n v="1"/>
  </r>
  <r>
    <d v="2021-01-22T00:00:00"/>
    <s v="Maksim Krupitsa"/>
    <s v="male"/>
    <d v="1991-05-10T00:00:00"/>
    <s v=""/>
    <x v="9"/>
    <s v="Cash collection guru"/>
    <d v="2018-02-12T00:00:00"/>
    <s v=""/>
    <s v="Tatyana Sobolevskaya"/>
    <s v=""/>
    <s v="Belarus"/>
    <s v="Minsk"/>
    <s v=""/>
    <n v="29"/>
    <n v="2"/>
    <x v="1"/>
    <x v="0"/>
    <n v="1"/>
    <s v=""/>
    <s v="Survey: Gallup"/>
    <x v="0"/>
    <n v="1"/>
  </r>
  <r>
    <d v="2021-01-22T00:00:00"/>
    <s v="Maksim Krupitsa"/>
    <s v="male"/>
    <d v="1991-05-10T00:00:00"/>
    <s v=""/>
    <x v="9"/>
    <s v="Cash collection guru"/>
    <d v="2018-02-12T00:00:00"/>
    <s v=""/>
    <s v="Tatyana Sobolevskaya"/>
    <s v=""/>
    <s v="Belarus"/>
    <s v="Minsk"/>
    <s v=""/>
    <n v="29"/>
    <n v="2"/>
    <x v="2"/>
    <x v="0"/>
    <n v="1"/>
    <s v=""/>
    <s v="Survey: Gallup"/>
    <x v="1"/>
    <n v="1"/>
  </r>
  <r>
    <d v="2021-01-22T00:00:00"/>
    <s v="Maksim Krupitsa"/>
    <s v="male"/>
    <d v="1991-05-10T00:00:00"/>
    <s v=""/>
    <x v="9"/>
    <s v="Cash collection guru"/>
    <d v="2018-02-12T00:00:00"/>
    <s v=""/>
    <s v="Tatyana Sobolevskaya"/>
    <s v=""/>
    <s v="Belarus"/>
    <s v="Minsk"/>
    <s v=""/>
    <n v="29"/>
    <n v="2"/>
    <x v="3"/>
    <x v="0"/>
    <n v="1"/>
    <s v=""/>
    <s v="Survey: Gallup"/>
    <x v="1"/>
    <n v="1"/>
  </r>
  <r>
    <d v="2021-01-22T00:00:00"/>
    <s v="Maksim Krupitsa"/>
    <s v="male"/>
    <d v="1991-05-10T00:00:00"/>
    <s v=""/>
    <x v="9"/>
    <s v="Cash collection guru"/>
    <d v="2018-02-12T00:00:00"/>
    <s v=""/>
    <s v="Tatyana Sobolevskaya"/>
    <s v=""/>
    <s v="Belarus"/>
    <s v="Minsk"/>
    <s v=""/>
    <n v="29"/>
    <n v="2"/>
    <x v="4"/>
    <x v="0"/>
    <n v="1"/>
    <s v=""/>
    <s v="Survey: Gallup"/>
    <x v="1"/>
    <n v="1"/>
  </r>
  <r>
    <d v="2021-01-22T00:00:00"/>
    <s v="Maksim Krupitsa"/>
    <s v="male"/>
    <d v="1991-05-10T00:00:00"/>
    <s v=""/>
    <x v="9"/>
    <s v="Cash collection guru"/>
    <d v="2018-02-12T00:00:00"/>
    <s v=""/>
    <s v="Tatyana Sobolevskaya"/>
    <s v=""/>
    <s v="Belarus"/>
    <s v="Minsk"/>
    <s v=""/>
    <n v="29"/>
    <n v="2"/>
    <x v="5"/>
    <x v="0"/>
    <n v="1"/>
    <s v=""/>
    <s v="Survey: Gallup"/>
    <x v="1"/>
    <n v="1"/>
  </r>
  <r>
    <d v="2021-01-22T00:00:00"/>
    <s v="Maksim Krupitsa"/>
    <s v="male"/>
    <d v="1991-05-10T00:00:00"/>
    <s v=""/>
    <x v="9"/>
    <s v="Cash collection guru"/>
    <d v="2018-02-12T00:00:00"/>
    <s v=""/>
    <s v="Tatyana Sobolevskaya"/>
    <s v=""/>
    <s v="Belarus"/>
    <s v="Minsk"/>
    <s v=""/>
    <n v="29"/>
    <n v="2"/>
    <x v="6"/>
    <x v="0"/>
    <n v="1"/>
    <s v=""/>
    <s v="Survey: Gallup"/>
    <x v="2"/>
    <n v="1"/>
  </r>
  <r>
    <d v="2021-01-22T00:00:00"/>
    <s v="Maksim Krupitsa"/>
    <s v="male"/>
    <d v="1991-05-10T00:00:00"/>
    <s v=""/>
    <x v="9"/>
    <s v="Cash collection guru"/>
    <d v="2018-02-12T00:00:00"/>
    <s v=""/>
    <s v="Tatyana Sobolevskaya"/>
    <s v=""/>
    <s v="Belarus"/>
    <s v="Minsk"/>
    <s v=""/>
    <n v="29"/>
    <n v="2"/>
    <x v="7"/>
    <x v="0"/>
    <n v="1"/>
    <s v=""/>
    <s v="Survey: Gallup"/>
    <x v="2"/>
    <n v="1"/>
  </r>
  <r>
    <d v="2021-01-22T00:00:00"/>
    <s v="Maksim Krupitsa"/>
    <s v="male"/>
    <d v="1991-05-10T00:00:00"/>
    <s v=""/>
    <x v="9"/>
    <s v="Cash collection guru"/>
    <d v="2018-02-12T00:00:00"/>
    <s v=""/>
    <s v="Tatyana Sobolevskaya"/>
    <s v=""/>
    <s v="Belarus"/>
    <s v="Minsk"/>
    <s v=""/>
    <n v="29"/>
    <n v="2"/>
    <x v="8"/>
    <x v="0"/>
    <n v="1"/>
    <s v=""/>
    <s v="Survey: Gallup"/>
    <x v="2"/>
    <n v="1"/>
  </r>
  <r>
    <d v="2021-01-22T00:00:00"/>
    <s v="Maksim Krupitsa"/>
    <s v="male"/>
    <d v="1991-05-10T00:00:00"/>
    <s v=""/>
    <x v="9"/>
    <s v="Cash collection guru"/>
    <d v="2018-02-12T00:00:00"/>
    <s v=""/>
    <s v="Tatyana Sobolevskaya"/>
    <s v=""/>
    <s v="Belarus"/>
    <s v="Minsk"/>
    <s v=""/>
    <n v="29"/>
    <n v="2"/>
    <x v="9"/>
    <x v="3"/>
    <n v="0"/>
    <s v=""/>
    <s v="Survey: Gallup"/>
    <x v="2"/>
    <n v="0"/>
  </r>
  <r>
    <d v="2021-01-22T00:00:00"/>
    <s v="Maksim Krupitsa"/>
    <s v="male"/>
    <d v="1991-05-10T00:00:00"/>
    <s v=""/>
    <x v="9"/>
    <s v="Cash collection guru"/>
    <d v="2018-02-12T00:00:00"/>
    <s v=""/>
    <s v="Tatyana Sobolevskaya"/>
    <s v=""/>
    <s v="Belarus"/>
    <s v="Minsk"/>
    <s v=""/>
    <n v="29"/>
    <n v="2"/>
    <x v="10"/>
    <x v="0"/>
    <n v="1"/>
    <s v=""/>
    <s v="Survey: Gallup"/>
    <x v="3"/>
    <n v="1"/>
  </r>
  <r>
    <d v="2021-01-22T00:00:00"/>
    <s v="Maksim Krupitsa"/>
    <s v="male"/>
    <d v="1991-05-10T00:00:00"/>
    <s v=""/>
    <x v="9"/>
    <s v="Cash collection guru"/>
    <d v="2018-02-12T00:00:00"/>
    <s v=""/>
    <s v="Tatyana Sobolevskaya"/>
    <s v=""/>
    <s v="Belarus"/>
    <s v="Minsk"/>
    <s v=""/>
    <n v="29"/>
    <n v="2"/>
    <x v="11"/>
    <x v="0"/>
    <n v="1"/>
    <s v=""/>
    <s v="Survey: Gallup"/>
    <x v="3"/>
    <n v="1"/>
  </r>
  <r>
    <d v="2021-01-22T00:00:00"/>
    <s v="Maksim Krupitsa"/>
    <s v="male"/>
    <d v="1991-05-10T00:00:00"/>
    <s v=""/>
    <x v="9"/>
    <s v="Cash collection guru"/>
    <d v="2018-02-12T00:00:00"/>
    <s v=""/>
    <s v="Tatyana Sobolevskaya"/>
    <s v=""/>
    <s v="Belarus"/>
    <s v="Minsk"/>
    <s v=""/>
    <n v="29"/>
    <n v="2"/>
    <x v="13"/>
    <x v="2"/>
    <n v="1"/>
    <s v=""/>
    <s v="Survey: Gallup"/>
    <x v="4"/>
    <e v="#N/A"/>
  </r>
  <r>
    <d v="2021-01-18T00:00:00"/>
    <s v="Dmitrii Hodosok"/>
    <s v="male"/>
    <d v="1988-12-29T00:00:00"/>
    <s v=""/>
    <x v="9"/>
    <s v="Business analytics &amp; Churnzero"/>
    <d v="2018-08-27T00:00:00"/>
    <s v=""/>
    <s v="Tatyana Sobolevskaya"/>
    <s v=""/>
    <s v="Belarus"/>
    <s v="Minsk"/>
    <s v=""/>
    <n v="32"/>
    <n v="2"/>
    <x v="0"/>
    <x v="0"/>
    <n v="1"/>
    <s v=""/>
    <s v="Survey: Gallup"/>
    <x v="0"/>
    <n v="1"/>
  </r>
  <r>
    <d v="2021-01-18T00:00:00"/>
    <s v="Dmitrii Hodosok"/>
    <s v="male"/>
    <d v="1988-12-29T00:00:00"/>
    <s v=""/>
    <x v="9"/>
    <s v="Business analytics &amp; Churnzero"/>
    <d v="2018-08-27T00:00:00"/>
    <s v=""/>
    <s v="Tatyana Sobolevskaya"/>
    <s v=""/>
    <s v="Belarus"/>
    <s v="Minsk"/>
    <s v=""/>
    <n v="32"/>
    <n v="2"/>
    <x v="1"/>
    <x v="0"/>
    <n v="1"/>
    <s v=""/>
    <s v="Survey: Gallup"/>
    <x v="0"/>
    <n v="1"/>
  </r>
  <r>
    <d v="2021-01-18T00:00:00"/>
    <s v="Dmitrii Hodosok"/>
    <s v="male"/>
    <d v="1988-12-29T00:00:00"/>
    <s v=""/>
    <x v="9"/>
    <s v="Business analytics &amp; Churnzero"/>
    <d v="2018-08-27T00:00:00"/>
    <s v=""/>
    <s v="Tatyana Sobolevskaya"/>
    <s v=""/>
    <s v="Belarus"/>
    <s v="Minsk"/>
    <s v=""/>
    <n v="32"/>
    <n v="2"/>
    <x v="2"/>
    <x v="0"/>
    <n v="1"/>
    <s v=""/>
    <s v="Survey: Gallup"/>
    <x v="1"/>
    <n v="1"/>
  </r>
  <r>
    <d v="2021-01-18T00:00:00"/>
    <s v="Dmitrii Hodosok"/>
    <s v="male"/>
    <d v="1988-12-29T00:00:00"/>
    <s v=""/>
    <x v="9"/>
    <s v="Business analytics &amp; Churnzero"/>
    <d v="2018-08-27T00:00:00"/>
    <s v=""/>
    <s v="Tatyana Sobolevskaya"/>
    <s v=""/>
    <s v="Belarus"/>
    <s v="Minsk"/>
    <s v=""/>
    <n v="32"/>
    <n v="2"/>
    <x v="3"/>
    <x v="0"/>
    <n v="1"/>
    <s v=""/>
    <s v="Survey: Gallup"/>
    <x v="1"/>
    <n v="1"/>
  </r>
  <r>
    <d v="2021-01-18T00:00:00"/>
    <s v="Dmitrii Hodosok"/>
    <s v="male"/>
    <d v="1988-12-29T00:00:00"/>
    <s v=""/>
    <x v="9"/>
    <s v="Business analytics &amp; Churnzero"/>
    <d v="2018-08-27T00:00:00"/>
    <s v=""/>
    <s v="Tatyana Sobolevskaya"/>
    <s v=""/>
    <s v="Belarus"/>
    <s v="Minsk"/>
    <s v=""/>
    <n v="32"/>
    <n v="2"/>
    <x v="4"/>
    <x v="0"/>
    <n v="1"/>
    <s v=""/>
    <s v="Survey: Gallup"/>
    <x v="1"/>
    <n v="1"/>
  </r>
  <r>
    <d v="2021-01-18T00:00:00"/>
    <s v="Dmitrii Hodosok"/>
    <s v="male"/>
    <d v="1988-12-29T00:00:00"/>
    <s v=""/>
    <x v="9"/>
    <s v="Business analytics &amp; Churnzero"/>
    <d v="2018-08-27T00:00:00"/>
    <s v=""/>
    <s v="Tatyana Sobolevskaya"/>
    <s v=""/>
    <s v="Belarus"/>
    <s v="Minsk"/>
    <s v=""/>
    <n v="32"/>
    <n v="2"/>
    <x v="5"/>
    <x v="0"/>
    <n v="1"/>
    <s v=""/>
    <s v="Survey: Gallup"/>
    <x v="1"/>
    <n v="1"/>
  </r>
  <r>
    <d v="2021-01-18T00:00:00"/>
    <s v="Dmitrii Hodosok"/>
    <s v="male"/>
    <d v="1988-12-29T00:00:00"/>
    <s v=""/>
    <x v="9"/>
    <s v="Business analytics &amp; Churnzero"/>
    <d v="2018-08-27T00:00:00"/>
    <s v=""/>
    <s v="Tatyana Sobolevskaya"/>
    <s v=""/>
    <s v="Belarus"/>
    <s v="Minsk"/>
    <s v=""/>
    <n v="32"/>
    <n v="2"/>
    <x v="6"/>
    <x v="0"/>
    <n v="1"/>
    <s v=""/>
    <s v="Survey: Gallup"/>
    <x v="2"/>
    <n v="1"/>
  </r>
  <r>
    <d v="2021-01-18T00:00:00"/>
    <s v="Dmitrii Hodosok"/>
    <s v="male"/>
    <d v="1988-12-29T00:00:00"/>
    <s v=""/>
    <x v="9"/>
    <s v="Business analytics &amp; Churnzero"/>
    <d v="2018-08-27T00:00:00"/>
    <s v=""/>
    <s v="Tatyana Sobolevskaya"/>
    <s v=""/>
    <s v="Belarus"/>
    <s v="Minsk"/>
    <s v=""/>
    <n v="32"/>
    <n v="2"/>
    <x v="7"/>
    <x v="3"/>
    <n v="0"/>
    <s v=""/>
    <s v="Survey: Gallup"/>
    <x v="2"/>
    <n v="0"/>
  </r>
  <r>
    <d v="2021-01-18T00:00:00"/>
    <s v="Dmitrii Hodosok"/>
    <s v="male"/>
    <d v="1988-12-29T00:00:00"/>
    <s v=""/>
    <x v="9"/>
    <s v="Business analytics &amp; Churnzero"/>
    <d v="2018-08-27T00:00:00"/>
    <s v=""/>
    <s v="Tatyana Sobolevskaya"/>
    <s v=""/>
    <s v="Belarus"/>
    <s v="Minsk"/>
    <s v=""/>
    <n v="32"/>
    <n v="2"/>
    <x v="8"/>
    <x v="0"/>
    <n v="1"/>
    <s v=""/>
    <s v="Survey: Gallup"/>
    <x v="2"/>
    <n v="1"/>
  </r>
  <r>
    <d v="2021-01-18T00:00:00"/>
    <s v="Dmitrii Hodosok"/>
    <s v="male"/>
    <d v="1988-12-29T00:00:00"/>
    <s v=""/>
    <x v="9"/>
    <s v="Business analytics &amp; Churnzero"/>
    <d v="2018-08-27T00:00:00"/>
    <s v=""/>
    <s v="Tatyana Sobolevskaya"/>
    <s v=""/>
    <s v="Belarus"/>
    <s v="Minsk"/>
    <s v=""/>
    <n v="32"/>
    <n v="2"/>
    <x v="9"/>
    <x v="0"/>
    <n v="1"/>
    <s v=""/>
    <s v="Survey: Gallup"/>
    <x v="2"/>
    <n v="1"/>
  </r>
  <r>
    <d v="2021-01-18T00:00:00"/>
    <s v="Dmitrii Hodosok"/>
    <s v="male"/>
    <d v="1988-12-29T00:00:00"/>
    <s v=""/>
    <x v="9"/>
    <s v="Business analytics &amp; Churnzero"/>
    <d v="2018-08-27T00:00:00"/>
    <s v=""/>
    <s v="Tatyana Sobolevskaya"/>
    <s v=""/>
    <s v="Belarus"/>
    <s v="Minsk"/>
    <s v=""/>
    <n v="32"/>
    <n v="2"/>
    <x v="10"/>
    <x v="0"/>
    <n v="1"/>
    <s v=""/>
    <s v="Survey: Gallup"/>
    <x v="3"/>
    <n v="1"/>
  </r>
  <r>
    <d v="2021-01-18T00:00:00"/>
    <s v="Dmitrii Hodosok"/>
    <s v="male"/>
    <d v="1988-12-29T00:00:00"/>
    <s v=""/>
    <x v="9"/>
    <s v="Business analytics &amp; Churnzero"/>
    <d v="2018-08-27T00:00:00"/>
    <s v=""/>
    <s v="Tatyana Sobolevskaya"/>
    <s v=""/>
    <s v="Belarus"/>
    <s v="Minsk"/>
    <s v=""/>
    <n v="32"/>
    <n v="2"/>
    <x v="11"/>
    <x v="0"/>
    <n v="1"/>
    <s v=""/>
    <s v="Survey: Gallup"/>
    <x v="3"/>
    <n v="1"/>
  </r>
  <r>
    <d v="2021-01-18T00:00:00"/>
    <s v="Dmitrii Hodosok"/>
    <s v="male"/>
    <d v="1988-12-29T00:00:00"/>
    <s v=""/>
    <x v="9"/>
    <s v="Business analytics &amp; Churnzero"/>
    <d v="2018-08-27T00:00:00"/>
    <s v=""/>
    <s v="Tatyana Sobolevskaya"/>
    <s v=""/>
    <s v="Belarus"/>
    <s v="Minsk"/>
    <s v=""/>
    <n v="32"/>
    <n v="2"/>
    <x v="12"/>
    <x v="1"/>
    <s v=""/>
    <s v="I'd like to have more challenging tasks to improve my creative and analytical skills."/>
    <s v="Survey: Gallup"/>
    <x v="4"/>
    <e v="#N/A"/>
  </r>
  <r>
    <d v="2021-01-18T00:00:00"/>
    <s v="Dmitrii Hodosok"/>
    <s v="male"/>
    <d v="1988-12-29T00:00:00"/>
    <s v=""/>
    <x v="9"/>
    <s v="Business analytics &amp; Churnzero"/>
    <d v="2018-08-27T00:00:00"/>
    <s v=""/>
    <s v="Tatyana Sobolevskaya"/>
    <s v=""/>
    <s v="Belarus"/>
    <s v="Minsk"/>
    <s v=""/>
    <n v="32"/>
    <n v="2"/>
    <x v="13"/>
    <x v="5"/>
    <n v="0"/>
    <s v=""/>
    <s v="Survey: Gallup"/>
    <x v="4"/>
    <e v="#N/A"/>
  </r>
  <r>
    <d v="2021-01-18T00:00:00"/>
    <s v="Dmitrii Hodosok"/>
    <s v="male"/>
    <d v="1988-12-29T00:00:00"/>
    <s v=""/>
    <x v="9"/>
    <s v="Business analytics &amp; Churnzero"/>
    <d v="2018-08-27T00:00:00"/>
    <s v=""/>
    <s v="Tatyana Sobolevskaya"/>
    <s v=""/>
    <s v="Belarus"/>
    <s v="Minsk"/>
    <s v=""/>
    <n v="32"/>
    <n v="2"/>
    <x v="14"/>
    <x v="1"/>
    <s v=""/>
    <s v="The company (my workplace) should not be located in Belarus in the first place. It automatically deducts 1 or 2 points._x000a_Apart from that, I'd like to be really international with constant business trips to different offices in different countries and abilities to work and learn there."/>
    <s v="Survey: Gallup"/>
    <x v="4"/>
    <e v="#N/A"/>
  </r>
  <r>
    <d v="2021-01-18T00:00:00"/>
    <s v="Mari Rudinskaia"/>
    <s v="female"/>
    <d v="1990-04-04T00:00:00"/>
    <s v=""/>
    <x v="9"/>
    <s v="Events coordinator"/>
    <d v="2018-06-14T00:00:00"/>
    <s v=""/>
    <s v="Tatyana Sobolevskaya"/>
    <s v=""/>
    <s v="Belarus"/>
    <s v="Minsk"/>
    <s v=""/>
    <n v="30"/>
    <n v="2"/>
    <x v="0"/>
    <x v="0"/>
    <n v="1"/>
    <s v=""/>
    <s v="Survey: Gallup"/>
    <x v="0"/>
    <n v="1"/>
  </r>
  <r>
    <d v="2021-01-18T00:00:00"/>
    <s v="Mari Rudinskaia"/>
    <s v="female"/>
    <d v="1990-04-04T00:00:00"/>
    <s v=""/>
    <x v="9"/>
    <s v="Events coordinator"/>
    <d v="2018-06-14T00:00:00"/>
    <s v=""/>
    <s v="Tatyana Sobolevskaya"/>
    <s v=""/>
    <s v="Belarus"/>
    <s v="Minsk"/>
    <s v=""/>
    <n v="30"/>
    <n v="2"/>
    <x v="1"/>
    <x v="0"/>
    <n v="1"/>
    <s v=""/>
    <s v="Survey: Gallup"/>
    <x v="0"/>
    <n v="1"/>
  </r>
  <r>
    <d v="2021-01-18T00:00:00"/>
    <s v="Mari Rudinskaia"/>
    <s v="female"/>
    <d v="1990-04-04T00:00:00"/>
    <s v=""/>
    <x v="9"/>
    <s v="Events coordinator"/>
    <d v="2018-06-14T00:00:00"/>
    <s v=""/>
    <s v="Tatyana Sobolevskaya"/>
    <s v=""/>
    <s v="Belarus"/>
    <s v="Minsk"/>
    <s v=""/>
    <n v="30"/>
    <n v="2"/>
    <x v="2"/>
    <x v="0"/>
    <n v="1"/>
    <s v=""/>
    <s v="Survey: Gallup"/>
    <x v="1"/>
    <n v="1"/>
  </r>
  <r>
    <d v="2021-01-18T00:00:00"/>
    <s v="Mari Rudinskaia"/>
    <s v="female"/>
    <d v="1990-04-04T00:00:00"/>
    <s v=""/>
    <x v="9"/>
    <s v="Events coordinator"/>
    <d v="2018-06-14T00:00:00"/>
    <s v=""/>
    <s v="Tatyana Sobolevskaya"/>
    <s v=""/>
    <s v="Belarus"/>
    <s v="Minsk"/>
    <s v=""/>
    <n v="30"/>
    <n v="2"/>
    <x v="3"/>
    <x v="0"/>
    <n v="1"/>
    <s v=""/>
    <s v="Survey: Gallup"/>
    <x v="1"/>
    <n v="1"/>
  </r>
  <r>
    <d v="2021-01-18T00:00:00"/>
    <s v="Mari Rudinskaia"/>
    <s v="female"/>
    <d v="1990-04-04T00:00:00"/>
    <s v=""/>
    <x v="9"/>
    <s v="Events coordinator"/>
    <d v="2018-06-14T00:00:00"/>
    <s v=""/>
    <s v="Tatyana Sobolevskaya"/>
    <s v=""/>
    <s v="Belarus"/>
    <s v="Minsk"/>
    <s v=""/>
    <n v="30"/>
    <n v="2"/>
    <x v="4"/>
    <x v="0"/>
    <n v="1"/>
    <s v=""/>
    <s v="Survey: Gallup"/>
    <x v="1"/>
    <n v="1"/>
  </r>
  <r>
    <d v="2021-01-18T00:00:00"/>
    <s v="Mari Rudinskaia"/>
    <s v="female"/>
    <d v="1990-04-04T00:00:00"/>
    <s v=""/>
    <x v="9"/>
    <s v="Events coordinator"/>
    <d v="2018-06-14T00:00:00"/>
    <s v=""/>
    <s v="Tatyana Sobolevskaya"/>
    <s v=""/>
    <s v="Belarus"/>
    <s v="Minsk"/>
    <s v=""/>
    <n v="30"/>
    <n v="2"/>
    <x v="5"/>
    <x v="0"/>
    <n v="1"/>
    <s v=""/>
    <s v="Survey: Gallup"/>
    <x v="1"/>
    <n v="1"/>
  </r>
  <r>
    <d v="2021-01-18T00:00:00"/>
    <s v="Mari Rudinskaia"/>
    <s v="female"/>
    <d v="1990-04-04T00:00:00"/>
    <s v=""/>
    <x v="9"/>
    <s v="Events coordinator"/>
    <d v="2018-06-14T00:00:00"/>
    <s v=""/>
    <s v="Tatyana Sobolevskaya"/>
    <s v=""/>
    <s v="Belarus"/>
    <s v="Minsk"/>
    <s v=""/>
    <n v="30"/>
    <n v="2"/>
    <x v="6"/>
    <x v="0"/>
    <n v="1"/>
    <s v=""/>
    <s v="Survey: Gallup"/>
    <x v="2"/>
    <n v="1"/>
  </r>
  <r>
    <d v="2021-01-18T00:00:00"/>
    <s v="Mari Rudinskaia"/>
    <s v="female"/>
    <d v="1990-04-04T00:00:00"/>
    <s v=""/>
    <x v="9"/>
    <s v="Events coordinator"/>
    <d v="2018-06-14T00:00:00"/>
    <s v=""/>
    <s v="Tatyana Sobolevskaya"/>
    <s v=""/>
    <s v="Belarus"/>
    <s v="Minsk"/>
    <s v=""/>
    <n v="30"/>
    <n v="2"/>
    <x v="7"/>
    <x v="0"/>
    <n v="1"/>
    <s v=""/>
    <s v="Survey: Gallup"/>
    <x v="2"/>
    <n v="1"/>
  </r>
  <r>
    <d v="2021-01-18T00:00:00"/>
    <s v="Mari Rudinskaia"/>
    <s v="female"/>
    <d v="1990-04-04T00:00:00"/>
    <s v=""/>
    <x v="9"/>
    <s v="Events coordinator"/>
    <d v="2018-06-14T00:00:00"/>
    <s v=""/>
    <s v="Tatyana Sobolevskaya"/>
    <s v=""/>
    <s v="Belarus"/>
    <s v="Minsk"/>
    <s v=""/>
    <n v="30"/>
    <n v="2"/>
    <x v="8"/>
    <x v="0"/>
    <n v="1"/>
    <s v=""/>
    <s v="Survey: Gallup"/>
    <x v="2"/>
    <n v="1"/>
  </r>
  <r>
    <d v="2021-01-18T00:00:00"/>
    <s v="Mari Rudinskaia"/>
    <s v="female"/>
    <d v="1990-04-04T00:00:00"/>
    <s v=""/>
    <x v="9"/>
    <s v="Events coordinator"/>
    <d v="2018-06-14T00:00:00"/>
    <s v=""/>
    <s v="Tatyana Sobolevskaya"/>
    <s v=""/>
    <s v="Belarus"/>
    <s v="Minsk"/>
    <s v=""/>
    <n v="30"/>
    <n v="2"/>
    <x v="9"/>
    <x v="3"/>
    <n v="0"/>
    <s v=""/>
    <s v="Survey: Gallup"/>
    <x v="2"/>
    <n v="0"/>
  </r>
  <r>
    <d v="2021-01-18T00:00:00"/>
    <s v="Mari Rudinskaia"/>
    <s v="female"/>
    <d v="1990-04-04T00:00:00"/>
    <s v=""/>
    <x v="9"/>
    <s v="Events coordinator"/>
    <d v="2018-06-14T00:00:00"/>
    <s v=""/>
    <s v="Tatyana Sobolevskaya"/>
    <s v=""/>
    <s v="Belarus"/>
    <s v="Minsk"/>
    <s v=""/>
    <n v="30"/>
    <n v="2"/>
    <x v="10"/>
    <x v="0"/>
    <n v="1"/>
    <s v=""/>
    <s v="Survey: Gallup"/>
    <x v="3"/>
    <n v="1"/>
  </r>
  <r>
    <d v="2021-01-18T00:00:00"/>
    <s v="Mari Rudinskaia"/>
    <s v="female"/>
    <d v="1990-04-04T00:00:00"/>
    <s v=""/>
    <x v="9"/>
    <s v="Events coordinator"/>
    <d v="2018-06-14T00:00:00"/>
    <s v=""/>
    <s v="Tatyana Sobolevskaya"/>
    <s v=""/>
    <s v="Belarus"/>
    <s v="Minsk"/>
    <s v=""/>
    <n v="30"/>
    <n v="2"/>
    <x v="11"/>
    <x v="0"/>
    <n v="1"/>
    <s v=""/>
    <s v="Survey: Gallup"/>
    <x v="3"/>
    <n v="1"/>
  </r>
  <r>
    <d v="2021-01-18T00:00:00"/>
    <s v="Mari Rudinskaia"/>
    <s v="female"/>
    <d v="1990-04-04T00:00:00"/>
    <s v=""/>
    <x v="9"/>
    <s v="Events coordinator"/>
    <d v="2018-06-14T00:00:00"/>
    <s v=""/>
    <s v="Tatyana Sobolevskaya"/>
    <s v=""/>
    <s v="Belarus"/>
    <s v="Minsk"/>
    <s v=""/>
    <n v="30"/>
    <n v="2"/>
    <x v="13"/>
    <x v="2"/>
    <n v="1"/>
    <s v=""/>
    <s v="Survey: Gallup"/>
    <x v="4"/>
    <e v="#N/A"/>
  </r>
  <r>
    <d v="2021-01-18T00:00:00"/>
    <s v="Tatyana Sobolevskaya"/>
    <s v="female"/>
    <d v="1992-03-25T00:00:00"/>
    <s v="single"/>
    <x v="9"/>
    <s v="Head of Customer Success"/>
    <d v="2019-02-25T00:00:00"/>
    <s v=""/>
    <s v="Tanya Grypachevskaya"/>
    <s v="full-time"/>
    <s v="Remote"/>
    <s v="Remote"/>
    <s v=""/>
    <n v="28"/>
    <n v="1"/>
    <x v="0"/>
    <x v="0"/>
    <n v="1"/>
    <s v=""/>
    <s v="Survey: Gallup"/>
    <x v="0"/>
    <n v="1"/>
  </r>
  <r>
    <d v="2021-01-18T00:00:00"/>
    <s v="Tatyana Sobolevskaya"/>
    <s v="female"/>
    <d v="1992-03-25T00:00:00"/>
    <s v="single"/>
    <x v="9"/>
    <s v="Head of Customer Success"/>
    <d v="2019-02-25T00:00:00"/>
    <s v=""/>
    <s v="Tanya Grypachevskaya"/>
    <s v="full-time"/>
    <s v="Remote"/>
    <s v="Remote"/>
    <s v=""/>
    <n v="28"/>
    <n v="1"/>
    <x v="1"/>
    <x v="0"/>
    <n v="1"/>
    <s v=""/>
    <s v="Survey: Gallup"/>
    <x v="0"/>
    <n v="1"/>
  </r>
  <r>
    <d v="2021-01-18T00:00:00"/>
    <s v="Tatyana Sobolevskaya"/>
    <s v="female"/>
    <d v="1992-03-25T00:00:00"/>
    <s v="single"/>
    <x v="9"/>
    <s v="Head of Customer Success"/>
    <d v="2019-02-25T00:00:00"/>
    <s v=""/>
    <s v="Tanya Grypachevskaya"/>
    <s v="full-time"/>
    <s v="Remote"/>
    <s v="Remote"/>
    <s v=""/>
    <n v="28"/>
    <n v="1"/>
    <x v="2"/>
    <x v="0"/>
    <n v="1"/>
    <s v=""/>
    <s v="Survey: Gallup"/>
    <x v="1"/>
    <n v="1"/>
  </r>
  <r>
    <d v="2021-01-18T00:00:00"/>
    <s v="Tatyana Sobolevskaya"/>
    <s v="female"/>
    <d v="1992-03-25T00:00:00"/>
    <s v="single"/>
    <x v="9"/>
    <s v="Head of Customer Success"/>
    <d v="2019-02-25T00:00:00"/>
    <s v=""/>
    <s v="Tanya Grypachevskaya"/>
    <s v="full-time"/>
    <s v="Remote"/>
    <s v="Remote"/>
    <s v=""/>
    <n v="28"/>
    <n v="1"/>
    <x v="3"/>
    <x v="0"/>
    <n v="1"/>
    <s v=""/>
    <s v="Survey: Gallup"/>
    <x v="1"/>
    <n v="1"/>
  </r>
  <r>
    <d v="2021-01-18T00:00:00"/>
    <s v="Tatyana Sobolevskaya"/>
    <s v="female"/>
    <d v="1992-03-25T00:00:00"/>
    <s v="single"/>
    <x v="9"/>
    <s v="Head of Customer Success"/>
    <d v="2019-02-25T00:00:00"/>
    <s v=""/>
    <s v="Tanya Grypachevskaya"/>
    <s v="full-time"/>
    <s v="Remote"/>
    <s v="Remote"/>
    <s v=""/>
    <n v="28"/>
    <n v="1"/>
    <x v="4"/>
    <x v="0"/>
    <n v="1"/>
    <s v=""/>
    <s v="Survey: Gallup"/>
    <x v="1"/>
    <n v="1"/>
  </r>
  <r>
    <d v="2021-01-18T00:00:00"/>
    <s v="Tatyana Sobolevskaya"/>
    <s v="female"/>
    <d v="1992-03-25T00:00:00"/>
    <s v="single"/>
    <x v="9"/>
    <s v="Head of Customer Success"/>
    <d v="2019-02-25T00:00:00"/>
    <s v=""/>
    <s v="Tanya Grypachevskaya"/>
    <s v="full-time"/>
    <s v="Remote"/>
    <s v="Remote"/>
    <s v=""/>
    <n v="28"/>
    <n v="1"/>
    <x v="5"/>
    <x v="0"/>
    <n v="1"/>
    <s v=""/>
    <s v="Survey: Gallup"/>
    <x v="1"/>
    <n v="1"/>
  </r>
  <r>
    <d v="2021-01-18T00:00:00"/>
    <s v="Tatyana Sobolevskaya"/>
    <s v="female"/>
    <d v="1992-03-25T00:00:00"/>
    <s v="single"/>
    <x v="9"/>
    <s v="Head of Customer Success"/>
    <d v="2019-02-25T00:00:00"/>
    <s v=""/>
    <s v="Tanya Grypachevskaya"/>
    <s v="full-time"/>
    <s v="Remote"/>
    <s v="Remote"/>
    <s v=""/>
    <n v="28"/>
    <n v="1"/>
    <x v="6"/>
    <x v="0"/>
    <n v="1"/>
    <s v=""/>
    <s v="Survey: Gallup"/>
    <x v="2"/>
    <n v="1"/>
  </r>
  <r>
    <d v="2021-01-18T00:00:00"/>
    <s v="Tatyana Sobolevskaya"/>
    <s v="female"/>
    <d v="1992-03-25T00:00:00"/>
    <s v="single"/>
    <x v="9"/>
    <s v="Head of Customer Success"/>
    <d v="2019-02-25T00:00:00"/>
    <s v=""/>
    <s v="Tanya Grypachevskaya"/>
    <s v="full-time"/>
    <s v="Remote"/>
    <s v="Remote"/>
    <s v=""/>
    <n v="28"/>
    <n v="1"/>
    <x v="7"/>
    <x v="3"/>
    <n v="0"/>
    <s v=""/>
    <s v="Survey: Gallup"/>
    <x v="2"/>
    <n v="0"/>
  </r>
  <r>
    <d v="2021-01-18T00:00:00"/>
    <s v="Tatyana Sobolevskaya"/>
    <s v="female"/>
    <d v="1992-03-25T00:00:00"/>
    <s v="single"/>
    <x v="9"/>
    <s v="Head of Customer Success"/>
    <d v="2019-02-25T00:00:00"/>
    <s v=""/>
    <s v="Tanya Grypachevskaya"/>
    <s v="full-time"/>
    <s v="Remote"/>
    <s v="Remote"/>
    <s v=""/>
    <n v="28"/>
    <n v="1"/>
    <x v="8"/>
    <x v="0"/>
    <n v="1"/>
    <s v=""/>
    <s v="Survey: Gallup"/>
    <x v="2"/>
    <n v="1"/>
  </r>
  <r>
    <d v="2021-01-18T00:00:00"/>
    <s v="Tatyana Sobolevskaya"/>
    <s v="female"/>
    <d v="1992-03-25T00:00:00"/>
    <s v="single"/>
    <x v="9"/>
    <s v="Head of Customer Success"/>
    <d v="2019-02-25T00:00:00"/>
    <s v=""/>
    <s v="Tanya Grypachevskaya"/>
    <s v="full-time"/>
    <s v="Remote"/>
    <s v="Remote"/>
    <s v=""/>
    <n v="28"/>
    <n v="1"/>
    <x v="9"/>
    <x v="3"/>
    <n v="0"/>
    <s v=""/>
    <s v="Survey: Gallup"/>
    <x v="2"/>
    <n v="0"/>
  </r>
  <r>
    <d v="2021-01-18T00:00:00"/>
    <s v="Tatyana Sobolevskaya"/>
    <s v="female"/>
    <d v="1992-03-25T00:00:00"/>
    <s v="single"/>
    <x v="9"/>
    <s v="Head of Customer Success"/>
    <d v="2019-02-25T00:00:00"/>
    <s v=""/>
    <s v="Tanya Grypachevskaya"/>
    <s v="full-time"/>
    <s v="Remote"/>
    <s v="Remote"/>
    <s v=""/>
    <n v="28"/>
    <n v="1"/>
    <x v="10"/>
    <x v="0"/>
    <n v="1"/>
    <s v=""/>
    <s v="Survey: Gallup"/>
    <x v="3"/>
    <n v="1"/>
  </r>
  <r>
    <d v="2021-01-18T00:00:00"/>
    <s v="Tatyana Sobolevskaya"/>
    <s v="female"/>
    <d v="1992-03-25T00:00:00"/>
    <s v="single"/>
    <x v="9"/>
    <s v="Head of Customer Success"/>
    <d v="2019-02-25T00:00:00"/>
    <s v=""/>
    <s v="Tanya Grypachevskaya"/>
    <s v="full-time"/>
    <s v="Remote"/>
    <s v="Remote"/>
    <s v=""/>
    <n v="28"/>
    <n v="1"/>
    <x v="11"/>
    <x v="0"/>
    <n v="1"/>
    <s v=""/>
    <s v="Survey: Gallup"/>
    <x v="3"/>
    <n v="1"/>
  </r>
  <r>
    <d v="2021-01-18T00:00:00"/>
    <s v="Tatyana Sobolevskaya"/>
    <s v="female"/>
    <d v="1992-03-25T00:00:00"/>
    <s v="single"/>
    <x v="9"/>
    <s v="Head of Customer Success"/>
    <d v="2019-02-25T00:00:00"/>
    <s v=""/>
    <s v="Tanya Grypachevskaya"/>
    <s v="full-time"/>
    <s v="Remote"/>
    <s v="Remote"/>
    <s v=""/>
    <n v="28"/>
    <n v="1"/>
    <x v="13"/>
    <x v="5"/>
    <n v="0"/>
    <s v=""/>
    <s v="Survey: Gallup"/>
    <x v="4"/>
    <e v="#N/A"/>
  </r>
  <r>
    <d v="2021-01-19T00:00:00"/>
    <s v="Rai Neha"/>
    <s v="female"/>
    <d v="1986-12-01T00:00:00"/>
    <s v=""/>
    <x v="9"/>
    <s v="India Senior CSM"/>
    <d v="2018-09-03T00:00:00"/>
    <s v=""/>
    <s v="Tatyana Sobolevskaya"/>
    <s v=""/>
    <s v="India"/>
    <s v="Grugaon"/>
    <s v=""/>
    <n v="34"/>
    <n v="2"/>
    <x v="0"/>
    <x v="0"/>
    <n v="1"/>
    <s v=""/>
    <s v="Survey: Gallup"/>
    <x v="0"/>
    <n v="1"/>
  </r>
  <r>
    <d v="2021-01-19T00:00:00"/>
    <s v="Rai Neha"/>
    <s v="female"/>
    <d v="1986-12-01T00:00:00"/>
    <s v=""/>
    <x v="9"/>
    <s v="India Senior CSM"/>
    <d v="2018-09-03T00:00:00"/>
    <s v=""/>
    <s v="Tatyana Sobolevskaya"/>
    <s v=""/>
    <s v="India"/>
    <s v="Grugaon"/>
    <s v=""/>
    <n v="34"/>
    <n v="2"/>
    <x v="1"/>
    <x v="0"/>
    <n v="1"/>
    <s v=""/>
    <s v="Survey: Gallup"/>
    <x v="0"/>
    <n v="1"/>
  </r>
  <r>
    <d v="2021-01-19T00:00:00"/>
    <s v="Rai Neha"/>
    <s v="female"/>
    <d v="1986-12-01T00:00:00"/>
    <s v=""/>
    <x v="9"/>
    <s v="India Senior CSM"/>
    <d v="2018-09-03T00:00:00"/>
    <s v=""/>
    <s v="Tatyana Sobolevskaya"/>
    <s v=""/>
    <s v="India"/>
    <s v="Grugaon"/>
    <s v=""/>
    <n v="34"/>
    <n v="2"/>
    <x v="2"/>
    <x v="0"/>
    <n v="1"/>
    <s v=""/>
    <s v="Survey: Gallup"/>
    <x v="1"/>
    <n v="1"/>
  </r>
  <r>
    <d v="2021-01-19T00:00:00"/>
    <s v="Rai Neha"/>
    <s v="female"/>
    <d v="1986-12-01T00:00:00"/>
    <s v=""/>
    <x v="9"/>
    <s v="India Senior CSM"/>
    <d v="2018-09-03T00:00:00"/>
    <s v=""/>
    <s v="Tatyana Sobolevskaya"/>
    <s v=""/>
    <s v="India"/>
    <s v="Grugaon"/>
    <s v=""/>
    <n v="34"/>
    <n v="2"/>
    <x v="3"/>
    <x v="3"/>
    <n v="0"/>
    <s v=""/>
    <s v="Survey: Gallup"/>
    <x v="1"/>
    <n v="0"/>
  </r>
  <r>
    <d v="2021-01-19T00:00:00"/>
    <s v="Rai Neha"/>
    <s v="female"/>
    <d v="1986-12-01T00:00:00"/>
    <s v=""/>
    <x v="9"/>
    <s v="India Senior CSM"/>
    <d v="2018-09-03T00:00:00"/>
    <s v=""/>
    <s v="Tatyana Sobolevskaya"/>
    <s v=""/>
    <s v="India"/>
    <s v="Grugaon"/>
    <s v=""/>
    <n v="34"/>
    <n v="2"/>
    <x v="4"/>
    <x v="0"/>
    <n v="1"/>
    <s v=""/>
    <s v="Survey: Gallup"/>
    <x v="1"/>
    <n v="1"/>
  </r>
  <r>
    <d v="2021-01-19T00:00:00"/>
    <s v="Rai Neha"/>
    <s v="female"/>
    <d v="1986-12-01T00:00:00"/>
    <s v=""/>
    <x v="9"/>
    <s v="India Senior CSM"/>
    <d v="2018-09-03T00:00:00"/>
    <s v=""/>
    <s v="Tatyana Sobolevskaya"/>
    <s v=""/>
    <s v="India"/>
    <s v="Grugaon"/>
    <s v=""/>
    <n v="34"/>
    <n v="2"/>
    <x v="5"/>
    <x v="0"/>
    <n v="1"/>
    <s v=""/>
    <s v="Survey: Gallup"/>
    <x v="1"/>
    <n v="1"/>
  </r>
  <r>
    <d v="2021-01-19T00:00:00"/>
    <s v="Rai Neha"/>
    <s v="female"/>
    <d v="1986-12-01T00:00:00"/>
    <s v=""/>
    <x v="9"/>
    <s v="India Senior CSM"/>
    <d v="2018-09-03T00:00:00"/>
    <s v=""/>
    <s v="Tatyana Sobolevskaya"/>
    <s v=""/>
    <s v="India"/>
    <s v="Grugaon"/>
    <s v=""/>
    <n v="34"/>
    <n v="2"/>
    <x v="6"/>
    <x v="0"/>
    <n v="1"/>
    <s v=""/>
    <s v="Survey: Gallup"/>
    <x v="2"/>
    <n v="1"/>
  </r>
  <r>
    <d v="2021-01-19T00:00:00"/>
    <s v="Rai Neha"/>
    <s v="female"/>
    <d v="1986-12-01T00:00:00"/>
    <s v=""/>
    <x v="9"/>
    <s v="India Senior CSM"/>
    <d v="2018-09-03T00:00:00"/>
    <s v=""/>
    <s v="Tatyana Sobolevskaya"/>
    <s v=""/>
    <s v="India"/>
    <s v="Grugaon"/>
    <s v=""/>
    <n v="34"/>
    <n v="2"/>
    <x v="7"/>
    <x v="0"/>
    <n v="1"/>
    <s v=""/>
    <s v="Survey: Gallup"/>
    <x v="2"/>
    <n v="1"/>
  </r>
  <r>
    <d v="2021-01-19T00:00:00"/>
    <s v="Rai Neha"/>
    <s v="female"/>
    <d v="1986-12-01T00:00:00"/>
    <s v=""/>
    <x v="9"/>
    <s v="India Senior CSM"/>
    <d v="2018-09-03T00:00:00"/>
    <s v=""/>
    <s v="Tatyana Sobolevskaya"/>
    <s v=""/>
    <s v="India"/>
    <s v="Grugaon"/>
    <s v=""/>
    <n v="34"/>
    <n v="2"/>
    <x v="8"/>
    <x v="0"/>
    <n v="1"/>
    <s v=""/>
    <s v="Survey: Gallup"/>
    <x v="2"/>
    <n v="1"/>
  </r>
  <r>
    <d v="2021-01-19T00:00:00"/>
    <s v="Rai Neha"/>
    <s v="female"/>
    <d v="1986-12-01T00:00:00"/>
    <s v=""/>
    <x v="9"/>
    <s v="India Senior CSM"/>
    <d v="2018-09-03T00:00:00"/>
    <s v=""/>
    <s v="Tatyana Sobolevskaya"/>
    <s v=""/>
    <s v="India"/>
    <s v="Grugaon"/>
    <s v=""/>
    <n v="34"/>
    <n v="2"/>
    <x v="9"/>
    <x v="0"/>
    <n v="1"/>
    <s v=""/>
    <s v="Survey: Gallup"/>
    <x v="2"/>
    <n v="1"/>
  </r>
  <r>
    <d v="2021-01-19T00:00:00"/>
    <s v="Rai Neha"/>
    <s v="female"/>
    <d v="1986-12-01T00:00:00"/>
    <s v=""/>
    <x v="9"/>
    <s v="India Senior CSM"/>
    <d v="2018-09-03T00:00:00"/>
    <s v=""/>
    <s v="Tatyana Sobolevskaya"/>
    <s v=""/>
    <s v="India"/>
    <s v="Grugaon"/>
    <s v=""/>
    <n v="34"/>
    <n v="2"/>
    <x v="10"/>
    <x v="0"/>
    <n v="1"/>
    <s v=""/>
    <s v="Survey: Gallup"/>
    <x v="3"/>
    <n v="1"/>
  </r>
  <r>
    <d v="2021-01-19T00:00:00"/>
    <s v="Rai Neha"/>
    <s v="female"/>
    <d v="1986-12-01T00:00:00"/>
    <s v=""/>
    <x v="9"/>
    <s v="India Senior CSM"/>
    <d v="2018-09-03T00:00:00"/>
    <s v=""/>
    <s v="Tatyana Sobolevskaya"/>
    <s v=""/>
    <s v="India"/>
    <s v="Grugaon"/>
    <s v=""/>
    <n v="34"/>
    <n v="2"/>
    <x v="11"/>
    <x v="0"/>
    <n v="1"/>
    <s v=""/>
    <s v="Survey: Gallup"/>
    <x v="3"/>
    <n v="1"/>
  </r>
  <r>
    <d v="2021-01-19T00:00:00"/>
    <s v="Rai Neha"/>
    <s v="female"/>
    <d v="1986-12-01T00:00:00"/>
    <s v=""/>
    <x v="9"/>
    <s v="India Senior CSM"/>
    <d v="2018-09-03T00:00:00"/>
    <s v=""/>
    <s v="Tatyana Sobolevskaya"/>
    <s v=""/>
    <s v="India"/>
    <s v="Grugaon"/>
    <s v=""/>
    <n v="34"/>
    <n v="2"/>
    <x v="12"/>
    <x v="1"/>
    <s v=""/>
    <s v="I believe i engaged with most of my colleagues (muti - departments) which is important for a company and for a person as well."/>
    <s v="Survey: Gallup"/>
    <x v="4"/>
    <e v="#N/A"/>
  </r>
  <r>
    <d v="2021-01-19T00:00:00"/>
    <s v="Rai Neha"/>
    <s v="female"/>
    <d v="1986-12-01T00:00:00"/>
    <s v=""/>
    <x v="9"/>
    <s v="India Senior CSM"/>
    <d v="2018-09-03T00:00:00"/>
    <s v=""/>
    <s v="Tatyana Sobolevskaya"/>
    <s v=""/>
    <s v="India"/>
    <s v="Grugaon"/>
    <s v=""/>
    <n v="34"/>
    <n v="2"/>
    <x v="13"/>
    <x v="2"/>
    <n v="1"/>
    <s v=""/>
    <s v="Survey: Gallup"/>
    <x v="4"/>
    <e v="#N/A"/>
  </r>
  <r>
    <d v="2021-01-19T00:00:00"/>
    <s v="Rai Neha"/>
    <s v="female"/>
    <d v="1986-12-01T00:00:00"/>
    <s v=""/>
    <x v="9"/>
    <s v="India Senior CSM"/>
    <d v="2018-09-03T00:00:00"/>
    <s v=""/>
    <s v="Tatyana Sobolevskaya"/>
    <s v=""/>
    <s v="India"/>
    <s v="Grugaon"/>
    <s v=""/>
    <n v="34"/>
    <n v="2"/>
    <x v="14"/>
    <x v="1"/>
    <s v=""/>
    <s v="Everything in Affise is transparent with no scope of biasedness which makes me give 10 and i know this will be continue in the future as well :)"/>
    <s v="Survey: Gallup"/>
    <x v="4"/>
    <e v="#N/A"/>
  </r>
  <r>
    <d v="2021-01-19T00:00:00"/>
    <s v="Harshita Pant"/>
    <s v="female"/>
    <d v="1995-03-12T00:00:00"/>
    <s v="single"/>
    <x v="9"/>
    <s v="India Office CSM"/>
    <d v="2019-10-21T00:00:00"/>
    <s v=""/>
    <s v="Tatyana Sobolevskaya"/>
    <s v=""/>
    <s v="India"/>
    <s v="Grugaon"/>
    <s v=""/>
    <n v="25"/>
    <n v="1"/>
    <x v="0"/>
    <x v="0"/>
    <n v="1"/>
    <s v=""/>
    <s v="Survey: Gallup"/>
    <x v="0"/>
    <n v="1"/>
  </r>
  <r>
    <d v="2021-01-19T00:00:00"/>
    <s v="Harshita Pant"/>
    <s v="female"/>
    <d v="1995-03-12T00:00:00"/>
    <s v="single"/>
    <x v="9"/>
    <s v="India Office CSM"/>
    <d v="2019-10-21T00:00:00"/>
    <s v=""/>
    <s v="Tatyana Sobolevskaya"/>
    <s v=""/>
    <s v="India"/>
    <s v="Grugaon"/>
    <s v=""/>
    <n v="25"/>
    <n v="1"/>
    <x v="1"/>
    <x v="0"/>
    <n v="1"/>
    <s v=""/>
    <s v="Survey: Gallup"/>
    <x v="0"/>
    <n v="1"/>
  </r>
  <r>
    <d v="2021-01-19T00:00:00"/>
    <s v="Harshita Pant"/>
    <s v="female"/>
    <d v="1995-03-12T00:00:00"/>
    <s v="single"/>
    <x v="9"/>
    <s v="India Office CSM"/>
    <d v="2019-10-21T00:00:00"/>
    <s v=""/>
    <s v="Tatyana Sobolevskaya"/>
    <s v=""/>
    <s v="India"/>
    <s v="Grugaon"/>
    <s v=""/>
    <n v="25"/>
    <n v="1"/>
    <x v="2"/>
    <x v="0"/>
    <n v="1"/>
    <s v=""/>
    <s v="Survey: Gallup"/>
    <x v="1"/>
    <n v="1"/>
  </r>
  <r>
    <d v="2021-01-19T00:00:00"/>
    <s v="Harshita Pant"/>
    <s v="female"/>
    <d v="1995-03-12T00:00:00"/>
    <s v="single"/>
    <x v="9"/>
    <s v="India Office CSM"/>
    <d v="2019-10-21T00:00:00"/>
    <s v=""/>
    <s v="Tatyana Sobolevskaya"/>
    <s v=""/>
    <s v="India"/>
    <s v="Grugaon"/>
    <s v=""/>
    <n v="25"/>
    <n v="1"/>
    <x v="3"/>
    <x v="0"/>
    <n v="1"/>
    <s v=""/>
    <s v="Survey: Gallup"/>
    <x v="1"/>
    <n v="1"/>
  </r>
  <r>
    <d v="2021-01-19T00:00:00"/>
    <s v="Harshita Pant"/>
    <s v="female"/>
    <d v="1995-03-12T00:00:00"/>
    <s v="single"/>
    <x v="9"/>
    <s v="India Office CSM"/>
    <d v="2019-10-21T00:00:00"/>
    <s v=""/>
    <s v="Tatyana Sobolevskaya"/>
    <s v=""/>
    <s v="India"/>
    <s v="Grugaon"/>
    <s v=""/>
    <n v="25"/>
    <n v="1"/>
    <x v="4"/>
    <x v="0"/>
    <n v="1"/>
    <s v=""/>
    <s v="Survey: Gallup"/>
    <x v="1"/>
    <n v="1"/>
  </r>
  <r>
    <d v="2021-01-19T00:00:00"/>
    <s v="Harshita Pant"/>
    <s v="female"/>
    <d v="1995-03-12T00:00:00"/>
    <s v="single"/>
    <x v="9"/>
    <s v="India Office CSM"/>
    <d v="2019-10-21T00:00:00"/>
    <s v=""/>
    <s v="Tatyana Sobolevskaya"/>
    <s v=""/>
    <s v="India"/>
    <s v="Grugaon"/>
    <s v=""/>
    <n v="25"/>
    <n v="1"/>
    <x v="5"/>
    <x v="0"/>
    <n v="1"/>
    <s v=""/>
    <s v="Survey: Gallup"/>
    <x v="1"/>
    <n v="1"/>
  </r>
  <r>
    <d v="2021-01-19T00:00:00"/>
    <s v="Harshita Pant"/>
    <s v="female"/>
    <d v="1995-03-12T00:00:00"/>
    <s v="single"/>
    <x v="9"/>
    <s v="India Office CSM"/>
    <d v="2019-10-21T00:00:00"/>
    <s v=""/>
    <s v="Tatyana Sobolevskaya"/>
    <s v=""/>
    <s v="India"/>
    <s v="Grugaon"/>
    <s v=""/>
    <n v="25"/>
    <n v="1"/>
    <x v="6"/>
    <x v="0"/>
    <n v="1"/>
    <s v=""/>
    <s v="Survey: Gallup"/>
    <x v="2"/>
    <n v="1"/>
  </r>
  <r>
    <d v="2021-01-19T00:00:00"/>
    <s v="Harshita Pant"/>
    <s v="female"/>
    <d v="1995-03-12T00:00:00"/>
    <s v="single"/>
    <x v="9"/>
    <s v="India Office CSM"/>
    <d v="2019-10-21T00:00:00"/>
    <s v=""/>
    <s v="Tatyana Sobolevskaya"/>
    <s v=""/>
    <s v="India"/>
    <s v="Grugaon"/>
    <s v=""/>
    <n v="25"/>
    <n v="1"/>
    <x v="7"/>
    <x v="0"/>
    <n v="1"/>
    <s v=""/>
    <s v="Survey: Gallup"/>
    <x v="2"/>
    <n v="1"/>
  </r>
  <r>
    <d v="2021-01-19T00:00:00"/>
    <s v="Harshita Pant"/>
    <s v="female"/>
    <d v="1995-03-12T00:00:00"/>
    <s v="single"/>
    <x v="9"/>
    <s v="India Office CSM"/>
    <d v="2019-10-21T00:00:00"/>
    <s v=""/>
    <s v="Tatyana Sobolevskaya"/>
    <s v=""/>
    <s v="India"/>
    <s v="Grugaon"/>
    <s v=""/>
    <n v="25"/>
    <n v="1"/>
    <x v="8"/>
    <x v="0"/>
    <n v="1"/>
    <s v=""/>
    <s v="Survey: Gallup"/>
    <x v="2"/>
    <n v="1"/>
  </r>
  <r>
    <d v="2021-01-19T00:00:00"/>
    <s v="Harshita Pant"/>
    <s v="female"/>
    <d v="1995-03-12T00:00:00"/>
    <s v="single"/>
    <x v="9"/>
    <s v="India Office CSM"/>
    <d v="2019-10-21T00:00:00"/>
    <s v=""/>
    <s v="Tatyana Sobolevskaya"/>
    <s v=""/>
    <s v="India"/>
    <s v="Grugaon"/>
    <s v=""/>
    <n v="25"/>
    <n v="1"/>
    <x v="9"/>
    <x v="3"/>
    <n v="0"/>
    <s v=""/>
    <s v="Survey: Gallup"/>
    <x v="2"/>
    <n v="0"/>
  </r>
  <r>
    <d v="2021-01-19T00:00:00"/>
    <s v="Harshita Pant"/>
    <s v="female"/>
    <d v="1995-03-12T00:00:00"/>
    <s v="single"/>
    <x v="9"/>
    <s v="India Office CSM"/>
    <d v="2019-10-21T00:00:00"/>
    <s v=""/>
    <s v="Tatyana Sobolevskaya"/>
    <s v=""/>
    <s v="India"/>
    <s v="Grugaon"/>
    <s v=""/>
    <n v="25"/>
    <n v="1"/>
    <x v="10"/>
    <x v="0"/>
    <n v="1"/>
    <s v=""/>
    <s v="Survey: Gallup"/>
    <x v="3"/>
    <n v="1"/>
  </r>
  <r>
    <d v="2021-01-19T00:00:00"/>
    <s v="Harshita Pant"/>
    <s v="female"/>
    <d v="1995-03-12T00:00:00"/>
    <s v="single"/>
    <x v="9"/>
    <s v="India Office CSM"/>
    <d v="2019-10-21T00:00:00"/>
    <s v=""/>
    <s v="Tatyana Sobolevskaya"/>
    <s v=""/>
    <s v="India"/>
    <s v="Grugaon"/>
    <s v=""/>
    <n v="25"/>
    <n v="1"/>
    <x v="11"/>
    <x v="0"/>
    <n v="1"/>
    <s v=""/>
    <s v="Survey: Gallup"/>
    <x v="3"/>
    <n v="1"/>
  </r>
  <r>
    <d v="2021-01-19T00:00:00"/>
    <s v="Harshita Pant"/>
    <s v="female"/>
    <d v="1995-03-12T00:00:00"/>
    <s v="single"/>
    <x v="9"/>
    <s v="India Office CSM"/>
    <d v="2019-10-21T00:00:00"/>
    <s v=""/>
    <s v="Tatyana Sobolevskaya"/>
    <s v=""/>
    <s v="India"/>
    <s v="Grugaon"/>
    <s v=""/>
    <n v="25"/>
    <n v="1"/>
    <x v="12"/>
    <x v="1"/>
    <s v=""/>
    <s v="I am doing my best and receiving the best from my company. The only thing I have noticed that Other staff members getting more hike/Appraisal % as compare to me even I am doing my 100%. other than that I am happy to be Affisan forever :)"/>
    <s v="Survey: Gallup"/>
    <x v="4"/>
    <e v="#N/A"/>
  </r>
  <r>
    <d v="2021-01-19T00:00:00"/>
    <s v="Harshita Pant"/>
    <s v="female"/>
    <d v="1995-03-12T00:00:00"/>
    <s v="single"/>
    <x v="9"/>
    <s v="India Office CSM"/>
    <d v="2019-10-21T00:00:00"/>
    <s v=""/>
    <s v="Tatyana Sobolevskaya"/>
    <s v=""/>
    <s v="India"/>
    <s v="Grugaon"/>
    <s v=""/>
    <n v="25"/>
    <n v="1"/>
    <x v="13"/>
    <x v="2"/>
    <n v="1"/>
    <s v=""/>
    <s v="Survey: Gallup"/>
    <x v="4"/>
    <e v="#N/A"/>
  </r>
  <r>
    <d v="2021-01-19T00:00:00"/>
    <s v="Harshita Pant"/>
    <s v="female"/>
    <d v="1995-03-12T00:00:00"/>
    <s v="single"/>
    <x v="9"/>
    <s v="India Office CSM"/>
    <d v="2019-10-21T00:00:00"/>
    <s v=""/>
    <s v="Tatyana Sobolevskaya"/>
    <s v=""/>
    <s v="India"/>
    <s v="Grugaon"/>
    <s v=""/>
    <n v="25"/>
    <n v="1"/>
    <x v="14"/>
    <x v="1"/>
    <s v=""/>
    <s v="Only for the below reasons I gave Affise 10/10:_x000a_1. Work culture is fabulous here._x000a_2. People are polite and friendly._x000a_3. My team and higher management appreciate my work._x000a_4. Continue growth and learning._x000a_5. Team always support and help each other._x000a_6. Good Work and personal life balance._x000a_7. Of course Affise rocks ;)"/>
    <s v="Survey: Gallup"/>
    <x v="4"/>
    <e v="#N/A"/>
  </r>
  <r>
    <d v="2021-01-18T00:00:00"/>
    <s v="Galina Valchuk"/>
    <s v="female"/>
    <d v="1991-10-05T00:00:00"/>
    <s v=""/>
    <x v="9"/>
    <s v="Onboarding Team Lead"/>
    <d v="2018-04-03T00:00:00"/>
    <s v=""/>
    <s v="Tatyana Sobolevskaya"/>
    <s v=""/>
    <s v="Remote"/>
    <s v="Remote"/>
    <s v=""/>
    <n v="29"/>
    <n v="2"/>
    <x v="0"/>
    <x v="0"/>
    <n v="1"/>
    <s v=""/>
    <s v="Survey: Gallup"/>
    <x v="0"/>
    <n v="1"/>
  </r>
  <r>
    <d v="2021-01-18T00:00:00"/>
    <s v="Galina Valchuk"/>
    <s v="female"/>
    <d v="1991-10-05T00:00:00"/>
    <s v=""/>
    <x v="9"/>
    <s v="Onboarding Team Lead"/>
    <d v="2018-04-03T00:00:00"/>
    <s v=""/>
    <s v="Tatyana Sobolevskaya"/>
    <s v=""/>
    <s v="Remote"/>
    <s v="Remote"/>
    <s v=""/>
    <n v="29"/>
    <n v="2"/>
    <x v="1"/>
    <x v="0"/>
    <n v="1"/>
    <s v=""/>
    <s v="Survey: Gallup"/>
    <x v="0"/>
    <n v="1"/>
  </r>
  <r>
    <d v="2021-01-18T00:00:00"/>
    <s v="Galina Valchuk"/>
    <s v="female"/>
    <d v="1991-10-05T00:00:00"/>
    <s v=""/>
    <x v="9"/>
    <s v="Onboarding Team Lead"/>
    <d v="2018-04-03T00:00:00"/>
    <s v=""/>
    <s v="Tatyana Sobolevskaya"/>
    <s v=""/>
    <s v="Remote"/>
    <s v="Remote"/>
    <s v=""/>
    <n v="29"/>
    <n v="2"/>
    <x v="2"/>
    <x v="0"/>
    <n v="1"/>
    <s v=""/>
    <s v="Survey: Gallup"/>
    <x v="1"/>
    <n v="1"/>
  </r>
  <r>
    <d v="2021-01-18T00:00:00"/>
    <s v="Galina Valchuk"/>
    <s v="female"/>
    <d v="1991-10-05T00:00:00"/>
    <s v=""/>
    <x v="9"/>
    <s v="Onboarding Team Lead"/>
    <d v="2018-04-03T00:00:00"/>
    <s v=""/>
    <s v="Tatyana Sobolevskaya"/>
    <s v=""/>
    <s v="Remote"/>
    <s v="Remote"/>
    <s v=""/>
    <n v="29"/>
    <n v="2"/>
    <x v="3"/>
    <x v="3"/>
    <n v="0"/>
    <s v=""/>
    <s v="Survey: Gallup"/>
    <x v="1"/>
    <n v="0"/>
  </r>
  <r>
    <d v="2021-01-18T00:00:00"/>
    <s v="Galina Valchuk"/>
    <s v="female"/>
    <d v="1991-10-05T00:00:00"/>
    <s v=""/>
    <x v="9"/>
    <s v="Onboarding Team Lead"/>
    <d v="2018-04-03T00:00:00"/>
    <s v=""/>
    <s v="Tatyana Sobolevskaya"/>
    <s v=""/>
    <s v="Remote"/>
    <s v="Remote"/>
    <s v=""/>
    <n v="29"/>
    <n v="2"/>
    <x v="4"/>
    <x v="0"/>
    <n v="1"/>
    <s v=""/>
    <s v="Survey: Gallup"/>
    <x v="1"/>
    <n v="1"/>
  </r>
  <r>
    <d v="2021-01-18T00:00:00"/>
    <s v="Galina Valchuk"/>
    <s v="female"/>
    <d v="1991-10-05T00:00:00"/>
    <s v=""/>
    <x v="9"/>
    <s v="Onboarding Team Lead"/>
    <d v="2018-04-03T00:00:00"/>
    <s v=""/>
    <s v="Tatyana Sobolevskaya"/>
    <s v=""/>
    <s v="Remote"/>
    <s v="Remote"/>
    <s v=""/>
    <n v="29"/>
    <n v="2"/>
    <x v="5"/>
    <x v="0"/>
    <n v="1"/>
    <s v=""/>
    <s v="Survey: Gallup"/>
    <x v="1"/>
    <n v="1"/>
  </r>
  <r>
    <d v="2021-01-18T00:00:00"/>
    <s v="Galina Valchuk"/>
    <s v="female"/>
    <d v="1991-10-05T00:00:00"/>
    <s v=""/>
    <x v="9"/>
    <s v="Onboarding Team Lead"/>
    <d v="2018-04-03T00:00:00"/>
    <s v=""/>
    <s v="Tatyana Sobolevskaya"/>
    <s v=""/>
    <s v="Remote"/>
    <s v="Remote"/>
    <s v=""/>
    <n v="29"/>
    <n v="2"/>
    <x v="6"/>
    <x v="0"/>
    <n v="1"/>
    <s v=""/>
    <s v="Survey: Gallup"/>
    <x v="2"/>
    <n v="1"/>
  </r>
  <r>
    <d v="2021-01-18T00:00:00"/>
    <s v="Galina Valchuk"/>
    <s v="female"/>
    <d v="1991-10-05T00:00:00"/>
    <s v=""/>
    <x v="9"/>
    <s v="Onboarding Team Lead"/>
    <d v="2018-04-03T00:00:00"/>
    <s v=""/>
    <s v="Tatyana Sobolevskaya"/>
    <s v=""/>
    <s v="Remote"/>
    <s v="Remote"/>
    <s v=""/>
    <n v="29"/>
    <n v="2"/>
    <x v="7"/>
    <x v="3"/>
    <n v="0"/>
    <s v=""/>
    <s v="Survey: Gallup"/>
    <x v="2"/>
    <n v="0"/>
  </r>
  <r>
    <d v="2021-01-18T00:00:00"/>
    <s v="Galina Valchuk"/>
    <s v="female"/>
    <d v="1991-10-05T00:00:00"/>
    <s v=""/>
    <x v="9"/>
    <s v="Onboarding Team Lead"/>
    <d v="2018-04-03T00:00:00"/>
    <s v=""/>
    <s v="Tatyana Sobolevskaya"/>
    <s v=""/>
    <s v="Remote"/>
    <s v="Remote"/>
    <s v=""/>
    <n v="29"/>
    <n v="2"/>
    <x v="8"/>
    <x v="0"/>
    <n v="1"/>
    <s v=""/>
    <s v="Survey: Gallup"/>
    <x v="2"/>
    <n v="1"/>
  </r>
  <r>
    <d v="2021-01-18T00:00:00"/>
    <s v="Galina Valchuk"/>
    <s v="female"/>
    <d v="1991-10-05T00:00:00"/>
    <s v=""/>
    <x v="9"/>
    <s v="Onboarding Team Lead"/>
    <d v="2018-04-03T00:00:00"/>
    <s v=""/>
    <s v="Tatyana Sobolevskaya"/>
    <s v=""/>
    <s v="Remote"/>
    <s v="Remote"/>
    <s v=""/>
    <n v="29"/>
    <n v="2"/>
    <x v="9"/>
    <x v="3"/>
    <n v="0"/>
    <s v=""/>
    <s v="Survey: Gallup"/>
    <x v="2"/>
    <n v="0"/>
  </r>
  <r>
    <d v="2021-01-18T00:00:00"/>
    <s v="Galina Valchuk"/>
    <s v="female"/>
    <d v="1991-10-05T00:00:00"/>
    <s v=""/>
    <x v="9"/>
    <s v="Onboarding Team Lead"/>
    <d v="2018-04-03T00:00:00"/>
    <s v=""/>
    <s v="Tatyana Sobolevskaya"/>
    <s v=""/>
    <s v="Remote"/>
    <s v="Remote"/>
    <s v=""/>
    <n v="29"/>
    <n v="2"/>
    <x v="10"/>
    <x v="3"/>
    <n v="0"/>
    <s v=""/>
    <s v="Survey: Gallup"/>
    <x v="3"/>
    <n v="0"/>
  </r>
  <r>
    <d v="2021-01-18T00:00:00"/>
    <s v="Galina Valchuk"/>
    <s v="female"/>
    <d v="1991-10-05T00:00:00"/>
    <s v=""/>
    <x v="9"/>
    <s v="Onboarding Team Lead"/>
    <d v="2018-04-03T00:00:00"/>
    <s v=""/>
    <s v="Tatyana Sobolevskaya"/>
    <s v=""/>
    <s v="Remote"/>
    <s v="Remote"/>
    <s v=""/>
    <n v="29"/>
    <n v="2"/>
    <x v="11"/>
    <x v="0"/>
    <n v="1"/>
    <s v=""/>
    <s v="Survey: Gallup"/>
    <x v="3"/>
    <n v="1"/>
  </r>
  <r>
    <d v="2021-01-18T00:00:00"/>
    <s v="Galina Valchuk"/>
    <s v="female"/>
    <d v="1991-10-05T00:00:00"/>
    <s v=""/>
    <x v="9"/>
    <s v="Onboarding Team Lead"/>
    <d v="2018-04-03T00:00:00"/>
    <s v=""/>
    <s v="Tatyana Sobolevskaya"/>
    <s v=""/>
    <s v="Remote"/>
    <s v="Remote"/>
    <s v=""/>
    <n v="29"/>
    <n v="2"/>
    <x v="12"/>
    <x v="1"/>
    <s v=""/>
    <s v="уже ничего"/>
    <s v="Survey: Gallup"/>
    <x v="4"/>
    <e v="#N/A"/>
  </r>
  <r>
    <d v="2021-01-18T00:00:00"/>
    <s v="Galina Valchuk"/>
    <s v="female"/>
    <d v="1991-10-05T00:00:00"/>
    <s v=""/>
    <x v="9"/>
    <s v="Onboarding Team Lead"/>
    <d v="2018-04-03T00:00:00"/>
    <s v=""/>
    <s v="Tatyana Sobolevskaya"/>
    <s v=""/>
    <s v="Remote"/>
    <s v="Remote"/>
    <s v=""/>
    <n v="29"/>
    <n v="2"/>
    <x v="13"/>
    <x v="7"/>
    <n v="-1"/>
    <s v=""/>
    <s v="Survey: Gallup"/>
    <x v="4"/>
    <e v="#N/A"/>
  </r>
  <r>
    <d v="2021-01-18T00:00:00"/>
    <s v="Galina Valchuk"/>
    <s v="female"/>
    <d v="1991-10-05T00:00:00"/>
    <s v=""/>
    <x v="9"/>
    <s v="Onboarding Team Lead"/>
    <d v="2018-04-03T00:00:00"/>
    <s v=""/>
    <s v="Tatyana Sobolevskaya"/>
    <s v=""/>
    <s v="Remote"/>
    <s v="Remote"/>
    <s v=""/>
    <n v="29"/>
    <n v="2"/>
    <x v="14"/>
    <x v="1"/>
    <s v=""/>
    <s v="уже ничего"/>
    <s v="Survey: Gallup"/>
    <x v="4"/>
    <e v="#N/A"/>
  </r>
  <r>
    <d v="2021-01-25T00:00:00"/>
    <s v="Varsha Duhoon"/>
    <s v="female"/>
    <d v="1991-06-16T00:00:00"/>
    <s v="single"/>
    <x v="9"/>
    <s v="India &amp; APAC"/>
    <d v="2017-10-03T00:00:00"/>
    <s v=""/>
    <s v="Galina Valchuk"/>
    <s v=""/>
    <s v="India"/>
    <s v="Grugaon"/>
    <s v=""/>
    <n v="29"/>
    <n v="3"/>
    <x v="0"/>
    <x v="0"/>
    <n v="1"/>
    <s v=""/>
    <s v="Survey: Gallup"/>
    <x v="0"/>
    <n v="1"/>
  </r>
  <r>
    <d v="2021-01-25T00:00:00"/>
    <s v="Varsha Duhoon"/>
    <s v="female"/>
    <d v="1991-06-16T00:00:00"/>
    <s v="single"/>
    <x v="9"/>
    <s v="India &amp; APAC"/>
    <d v="2017-10-03T00:00:00"/>
    <s v=""/>
    <s v="Galina Valchuk"/>
    <s v=""/>
    <s v="India"/>
    <s v="Grugaon"/>
    <s v=""/>
    <n v="29"/>
    <n v="3"/>
    <x v="1"/>
    <x v="0"/>
    <n v="1"/>
    <s v=""/>
    <s v="Survey: Gallup"/>
    <x v="0"/>
    <n v="1"/>
  </r>
  <r>
    <d v="2021-01-25T00:00:00"/>
    <s v="Varsha Duhoon"/>
    <s v="female"/>
    <d v="1991-06-16T00:00:00"/>
    <s v="single"/>
    <x v="9"/>
    <s v="India &amp; APAC"/>
    <d v="2017-10-03T00:00:00"/>
    <s v=""/>
    <s v="Galina Valchuk"/>
    <s v=""/>
    <s v="India"/>
    <s v="Grugaon"/>
    <s v=""/>
    <n v="29"/>
    <n v="3"/>
    <x v="2"/>
    <x v="0"/>
    <n v="1"/>
    <s v=""/>
    <s v="Survey: Gallup"/>
    <x v="1"/>
    <n v="1"/>
  </r>
  <r>
    <d v="2021-01-25T00:00:00"/>
    <s v="Varsha Duhoon"/>
    <s v="female"/>
    <d v="1991-06-16T00:00:00"/>
    <s v="single"/>
    <x v="9"/>
    <s v="India &amp; APAC"/>
    <d v="2017-10-03T00:00:00"/>
    <s v=""/>
    <s v="Galina Valchuk"/>
    <s v=""/>
    <s v="India"/>
    <s v="Grugaon"/>
    <s v=""/>
    <n v="29"/>
    <n v="3"/>
    <x v="3"/>
    <x v="3"/>
    <n v="0"/>
    <s v=""/>
    <s v="Survey: Gallup"/>
    <x v="1"/>
    <n v="0"/>
  </r>
  <r>
    <d v="2021-01-25T00:00:00"/>
    <s v="Varsha Duhoon"/>
    <s v="female"/>
    <d v="1991-06-16T00:00:00"/>
    <s v="single"/>
    <x v="9"/>
    <s v="India &amp; APAC"/>
    <d v="2017-10-03T00:00:00"/>
    <s v=""/>
    <s v="Galina Valchuk"/>
    <s v=""/>
    <s v="India"/>
    <s v="Grugaon"/>
    <s v=""/>
    <n v="29"/>
    <n v="3"/>
    <x v="4"/>
    <x v="0"/>
    <n v="1"/>
    <s v=""/>
    <s v="Survey: Gallup"/>
    <x v="1"/>
    <n v="1"/>
  </r>
  <r>
    <d v="2021-01-25T00:00:00"/>
    <s v="Varsha Duhoon"/>
    <s v="female"/>
    <d v="1991-06-16T00:00:00"/>
    <s v="single"/>
    <x v="9"/>
    <s v="India &amp; APAC"/>
    <d v="2017-10-03T00:00:00"/>
    <s v=""/>
    <s v="Galina Valchuk"/>
    <s v=""/>
    <s v="India"/>
    <s v="Grugaon"/>
    <s v=""/>
    <n v="29"/>
    <n v="3"/>
    <x v="5"/>
    <x v="0"/>
    <n v="1"/>
    <s v=""/>
    <s v="Survey: Gallup"/>
    <x v="1"/>
    <n v="1"/>
  </r>
  <r>
    <d v="2021-01-25T00:00:00"/>
    <s v="Varsha Duhoon"/>
    <s v="female"/>
    <d v="1991-06-16T00:00:00"/>
    <s v="single"/>
    <x v="9"/>
    <s v="India &amp; APAC"/>
    <d v="2017-10-03T00:00:00"/>
    <s v=""/>
    <s v="Galina Valchuk"/>
    <s v=""/>
    <s v="India"/>
    <s v="Grugaon"/>
    <s v=""/>
    <n v="29"/>
    <n v="3"/>
    <x v="6"/>
    <x v="0"/>
    <n v="1"/>
    <s v=""/>
    <s v="Survey: Gallup"/>
    <x v="2"/>
    <n v="1"/>
  </r>
  <r>
    <d v="2021-01-25T00:00:00"/>
    <s v="Varsha Duhoon"/>
    <s v="female"/>
    <d v="1991-06-16T00:00:00"/>
    <s v="single"/>
    <x v="9"/>
    <s v="India &amp; APAC"/>
    <d v="2017-10-03T00:00:00"/>
    <s v=""/>
    <s v="Galina Valchuk"/>
    <s v=""/>
    <s v="India"/>
    <s v="Grugaon"/>
    <s v=""/>
    <n v="29"/>
    <n v="3"/>
    <x v="7"/>
    <x v="0"/>
    <n v="1"/>
    <s v=""/>
    <s v="Survey: Gallup"/>
    <x v="2"/>
    <n v="1"/>
  </r>
  <r>
    <d v="2021-01-25T00:00:00"/>
    <s v="Varsha Duhoon"/>
    <s v="female"/>
    <d v="1991-06-16T00:00:00"/>
    <s v="single"/>
    <x v="9"/>
    <s v="India &amp; APAC"/>
    <d v="2017-10-03T00:00:00"/>
    <s v=""/>
    <s v="Galina Valchuk"/>
    <s v=""/>
    <s v="India"/>
    <s v="Grugaon"/>
    <s v=""/>
    <n v="29"/>
    <n v="3"/>
    <x v="8"/>
    <x v="0"/>
    <n v="1"/>
    <s v=""/>
    <s v="Survey: Gallup"/>
    <x v="2"/>
    <n v="1"/>
  </r>
  <r>
    <d v="2021-01-25T00:00:00"/>
    <s v="Varsha Duhoon"/>
    <s v="female"/>
    <d v="1991-06-16T00:00:00"/>
    <s v="single"/>
    <x v="9"/>
    <s v="India &amp; APAC"/>
    <d v="2017-10-03T00:00:00"/>
    <s v=""/>
    <s v="Galina Valchuk"/>
    <s v=""/>
    <s v="India"/>
    <s v="Grugaon"/>
    <s v=""/>
    <n v="29"/>
    <n v="3"/>
    <x v="9"/>
    <x v="0"/>
    <n v="1"/>
    <s v=""/>
    <s v="Survey: Gallup"/>
    <x v="2"/>
    <n v="1"/>
  </r>
  <r>
    <d v="2021-01-25T00:00:00"/>
    <s v="Varsha Duhoon"/>
    <s v="female"/>
    <d v="1991-06-16T00:00:00"/>
    <s v="single"/>
    <x v="9"/>
    <s v="India &amp; APAC"/>
    <d v="2017-10-03T00:00:00"/>
    <s v=""/>
    <s v="Galina Valchuk"/>
    <s v=""/>
    <s v="India"/>
    <s v="Grugaon"/>
    <s v=""/>
    <n v="29"/>
    <n v="3"/>
    <x v="10"/>
    <x v="0"/>
    <n v="1"/>
    <s v=""/>
    <s v="Survey: Gallup"/>
    <x v="3"/>
    <n v="1"/>
  </r>
  <r>
    <d v="2021-01-25T00:00:00"/>
    <s v="Varsha Duhoon"/>
    <s v="female"/>
    <d v="1991-06-16T00:00:00"/>
    <s v="single"/>
    <x v="9"/>
    <s v="India &amp; APAC"/>
    <d v="2017-10-03T00:00:00"/>
    <s v=""/>
    <s v="Galina Valchuk"/>
    <s v=""/>
    <s v="India"/>
    <s v="Grugaon"/>
    <s v=""/>
    <n v="29"/>
    <n v="3"/>
    <x v="11"/>
    <x v="0"/>
    <n v="1"/>
    <s v=""/>
    <s v="Survey: Gallup"/>
    <x v="3"/>
    <n v="1"/>
  </r>
  <r>
    <d v="2021-01-25T00:00:00"/>
    <s v="Varsha Duhoon"/>
    <s v="female"/>
    <d v="1991-06-16T00:00:00"/>
    <s v="single"/>
    <x v="9"/>
    <s v="India &amp; APAC"/>
    <d v="2017-10-03T00:00:00"/>
    <s v=""/>
    <s v="Galina Valchuk"/>
    <s v=""/>
    <s v="India"/>
    <s v="Grugaon"/>
    <s v=""/>
    <n v="29"/>
    <n v="3"/>
    <x v="12"/>
    <x v="1"/>
    <s v=""/>
    <s v="Career growth transperancy._x000a_Flexible environment._x000a_Happy place to work in all manners."/>
    <s v="Survey: Gallup"/>
    <x v="4"/>
    <e v="#N/A"/>
  </r>
  <r>
    <d v="2021-01-25T00:00:00"/>
    <s v="Varsha Duhoon"/>
    <s v="female"/>
    <d v="1991-06-16T00:00:00"/>
    <s v="single"/>
    <x v="9"/>
    <s v="India &amp; APAC"/>
    <d v="2017-10-03T00:00:00"/>
    <s v=""/>
    <s v="Galina Valchuk"/>
    <s v=""/>
    <s v="India"/>
    <s v="Grugaon"/>
    <s v=""/>
    <n v="29"/>
    <n v="3"/>
    <x v="13"/>
    <x v="2"/>
    <n v="1"/>
    <s v=""/>
    <s v="Survey: Gallup"/>
    <x v="4"/>
    <e v="#N/A"/>
  </r>
  <r>
    <d v="2021-01-25T00:00:00"/>
    <s v="Varsha Duhoon"/>
    <s v="female"/>
    <d v="1991-06-16T00:00:00"/>
    <s v="single"/>
    <x v="9"/>
    <s v="India &amp; APAC"/>
    <d v="2017-10-03T00:00:00"/>
    <s v=""/>
    <s v="Galina Valchuk"/>
    <s v=""/>
    <s v="India"/>
    <s v="Grugaon"/>
    <s v=""/>
    <n v="29"/>
    <n v="3"/>
    <x v="14"/>
    <x v="1"/>
    <s v=""/>
    <s v="Happy employees, Happier Customer's :_x000a__x000a_Clients don't come first. Employees come first. If company take care of their employees.  they will take care of the clients. "/>
    <s v="Survey: Gallup"/>
    <x v="4"/>
    <e v="#N/A"/>
  </r>
  <r>
    <d v="2021-01-18T00:00:00"/>
    <s v="Artur Korban"/>
    <s v="male"/>
    <d v="1989-09-10T00:00:00"/>
    <s v=""/>
    <x v="9"/>
    <s v="Tier 1 Latam"/>
    <d v="2018-02-12T00:00:00"/>
    <s v=""/>
    <s v="Galina Valchuk"/>
    <s v=""/>
    <s v="Belarus"/>
    <s v="Minsk"/>
    <s v=""/>
    <n v="31"/>
    <n v="2"/>
    <x v="0"/>
    <x v="0"/>
    <n v="1"/>
    <s v=""/>
    <s v="Survey: Gallup"/>
    <x v="0"/>
    <n v="1"/>
  </r>
  <r>
    <d v="2021-01-18T00:00:00"/>
    <s v="Artur Korban"/>
    <s v="male"/>
    <d v="1989-09-10T00:00:00"/>
    <s v=""/>
    <x v="9"/>
    <s v="Tier 1 Latam"/>
    <d v="2018-02-12T00:00:00"/>
    <s v=""/>
    <s v="Galina Valchuk"/>
    <s v=""/>
    <s v="Belarus"/>
    <s v="Minsk"/>
    <s v=""/>
    <n v="31"/>
    <n v="2"/>
    <x v="1"/>
    <x v="0"/>
    <n v="1"/>
    <s v=""/>
    <s v="Survey: Gallup"/>
    <x v="0"/>
    <n v="1"/>
  </r>
  <r>
    <d v="2021-01-18T00:00:00"/>
    <s v="Artur Korban"/>
    <s v="male"/>
    <d v="1989-09-10T00:00:00"/>
    <s v=""/>
    <x v="9"/>
    <s v="Tier 1 Latam"/>
    <d v="2018-02-12T00:00:00"/>
    <s v=""/>
    <s v="Galina Valchuk"/>
    <s v=""/>
    <s v="Belarus"/>
    <s v="Minsk"/>
    <s v=""/>
    <n v="31"/>
    <n v="2"/>
    <x v="2"/>
    <x v="0"/>
    <n v="1"/>
    <s v=""/>
    <s v="Survey: Gallup"/>
    <x v="1"/>
    <n v="1"/>
  </r>
  <r>
    <d v="2021-01-18T00:00:00"/>
    <s v="Artur Korban"/>
    <s v="male"/>
    <d v="1989-09-10T00:00:00"/>
    <s v=""/>
    <x v="9"/>
    <s v="Tier 1 Latam"/>
    <d v="2018-02-12T00:00:00"/>
    <s v=""/>
    <s v="Galina Valchuk"/>
    <s v=""/>
    <s v="Belarus"/>
    <s v="Minsk"/>
    <s v=""/>
    <n v="31"/>
    <n v="2"/>
    <x v="3"/>
    <x v="3"/>
    <n v="0"/>
    <s v=""/>
    <s v="Survey: Gallup"/>
    <x v="1"/>
    <n v="0"/>
  </r>
  <r>
    <d v="2021-01-18T00:00:00"/>
    <s v="Artur Korban"/>
    <s v="male"/>
    <d v="1989-09-10T00:00:00"/>
    <s v=""/>
    <x v="9"/>
    <s v="Tier 1 Latam"/>
    <d v="2018-02-12T00:00:00"/>
    <s v=""/>
    <s v="Galina Valchuk"/>
    <s v=""/>
    <s v="Belarus"/>
    <s v="Minsk"/>
    <s v=""/>
    <n v="31"/>
    <n v="2"/>
    <x v="4"/>
    <x v="0"/>
    <n v="1"/>
    <s v=""/>
    <s v="Survey: Gallup"/>
    <x v="1"/>
    <n v="1"/>
  </r>
  <r>
    <d v="2021-01-18T00:00:00"/>
    <s v="Artur Korban"/>
    <s v="male"/>
    <d v="1989-09-10T00:00:00"/>
    <s v=""/>
    <x v="9"/>
    <s v="Tier 1 Latam"/>
    <d v="2018-02-12T00:00:00"/>
    <s v=""/>
    <s v="Galina Valchuk"/>
    <s v=""/>
    <s v="Belarus"/>
    <s v="Minsk"/>
    <s v=""/>
    <n v="31"/>
    <n v="2"/>
    <x v="5"/>
    <x v="3"/>
    <n v="0"/>
    <s v=""/>
    <s v="Survey: Gallup"/>
    <x v="1"/>
    <n v="0"/>
  </r>
  <r>
    <d v="2021-01-18T00:00:00"/>
    <s v="Artur Korban"/>
    <s v="male"/>
    <d v="1989-09-10T00:00:00"/>
    <s v=""/>
    <x v="9"/>
    <s v="Tier 1 Latam"/>
    <d v="2018-02-12T00:00:00"/>
    <s v=""/>
    <s v="Galina Valchuk"/>
    <s v=""/>
    <s v="Belarus"/>
    <s v="Minsk"/>
    <s v=""/>
    <n v="31"/>
    <n v="2"/>
    <x v="6"/>
    <x v="0"/>
    <n v="1"/>
    <s v=""/>
    <s v="Survey: Gallup"/>
    <x v="2"/>
    <n v="1"/>
  </r>
  <r>
    <d v="2021-01-18T00:00:00"/>
    <s v="Artur Korban"/>
    <s v="male"/>
    <d v="1989-09-10T00:00:00"/>
    <s v=""/>
    <x v="9"/>
    <s v="Tier 1 Latam"/>
    <d v="2018-02-12T00:00:00"/>
    <s v=""/>
    <s v="Galina Valchuk"/>
    <s v=""/>
    <s v="Belarus"/>
    <s v="Minsk"/>
    <s v=""/>
    <n v="31"/>
    <n v="2"/>
    <x v="7"/>
    <x v="0"/>
    <n v="1"/>
    <s v=""/>
    <s v="Survey: Gallup"/>
    <x v="2"/>
    <n v="1"/>
  </r>
  <r>
    <d v="2021-01-18T00:00:00"/>
    <s v="Artur Korban"/>
    <s v="male"/>
    <d v="1989-09-10T00:00:00"/>
    <s v=""/>
    <x v="9"/>
    <s v="Tier 1 Latam"/>
    <d v="2018-02-12T00:00:00"/>
    <s v=""/>
    <s v="Galina Valchuk"/>
    <s v=""/>
    <s v="Belarus"/>
    <s v="Minsk"/>
    <s v=""/>
    <n v="31"/>
    <n v="2"/>
    <x v="8"/>
    <x v="0"/>
    <n v="1"/>
    <s v=""/>
    <s v="Survey: Gallup"/>
    <x v="2"/>
    <n v="1"/>
  </r>
  <r>
    <d v="2021-01-18T00:00:00"/>
    <s v="Artur Korban"/>
    <s v="male"/>
    <d v="1989-09-10T00:00:00"/>
    <s v=""/>
    <x v="9"/>
    <s v="Tier 1 Latam"/>
    <d v="2018-02-12T00:00:00"/>
    <s v=""/>
    <s v="Galina Valchuk"/>
    <s v=""/>
    <s v="Belarus"/>
    <s v="Minsk"/>
    <s v=""/>
    <n v="31"/>
    <n v="2"/>
    <x v="9"/>
    <x v="3"/>
    <n v="0"/>
    <s v=""/>
    <s v="Survey: Gallup"/>
    <x v="2"/>
    <n v="0"/>
  </r>
  <r>
    <d v="2021-01-18T00:00:00"/>
    <s v="Artur Korban"/>
    <s v="male"/>
    <d v="1989-09-10T00:00:00"/>
    <s v=""/>
    <x v="9"/>
    <s v="Tier 1 Latam"/>
    <d v="2018-02-12T00:00:00"/>
    <s v=""/>
    <s v="Galina Valchuk"/>
    <s v=""/>
    <s v="Belarus"/>
    <s v="Minsk"/>
    <s v=""/>
    <n v="31"/>
    <n v="2"/>
    <x v="10"/>
    <x v="0"/>
    <n v="1"/>
    <s v=""/>
    <s v="Survey: Gallup"/>
    <x v="3"/>
    <n v="1"/>
  </r>
  <r>
    <d v="2021-01-18T00:00:00"/>
    <s v="Artur Korban"/>
    <s v="male"/>
    <d v="1989-09-10T00:00:00"/>
    <s v=""/>
    <x v="9"/>
    <s v="Tier 1 Latam"/>
    <d v="2018-02-12T00:00:00"/>
    <s v=""/>
    <s v="Galina Valchuk"/>
    <s v=""/>
    <s v="Belarus"/>
    <s v="Minsk"/>
    <s v=""/>
    <n v="31"/>
    <n v="2"/>
    <x v="11"/>
    <x v="3"/>
    <n v="0"/>
    <s v=""/>
    <s v="Survey: Gallup"/>
    <x v="3"/>
    <n v="0"/>
  </r>
  <r>
    <d v="2021-01-18T00:00:00"/>
    <s v="Artur Korban"/>
    <s v="male"/>
    <d v="1989-09-10T00:00:00"/>
    <s v=""/>
    <x v="9"/>
    <s v="Tier 1 Latam"/>
    <d v="2018-02-12T00:00:00"/>
    <s v=""/>
    <s v="Galina Valchuk"/>
    <s v=""/>
    <s v="Belarus"/>
    <s v="Minsk"/>
    <s v=""/>
    <n v="31"/>
    <n v="2"/>
    <x v="13"/>
    <x v="2"/>
    <n v="1"/>
    <s v=""/>
    <s v="Survey: Gallup"/>
    <x v="4"/>
    <e v="#N/A"/>
  </r>
  <r>
    <d v="2021-01-18T00:00:00"/>
    <s v="Artur Korban"/>
    <s v="male"/>
    <d v="1989-09-10T00:00:00"/>
    <s v=""/>
    <x v="9"/>
    <s v="Tier 1 Latam"/>
    <d v="2018-02-12T00:00:00"/>
    <s v=""/>
    <s v="Galina Valchuk"/>
    <s v=""/>
    <s v="Belarus"/>
    <s v="Minsk"/>
    <s v=""/>
    <n v="31"/>
    <n v="2"/>
    <x v="12"/>
    <x v="1"/>
    <s v=""/>
    <s v="На самом деле, сейчас есть все, чтобы делать свою работу качественно. В целом, мотивирует всегда финансовая составляющая. "/>
    <s v="Survey: Gallup"/>
    <x v="4"/>
    <e v="#N/A"/>
  </r>
  <r>
    <d v="2021-01-18T00:00:00"/>
    <s v="Artur Korban"/>
    <s v="male"/>
    <d v="1989-09-10T00:00:00"/>
    <s v=""/>
    <x v="9"/>
    <s v="Tier 1 Latam"/>
    <d v="2018-02-12T00:00:00"/>
    <s v=""/>
    <s v="Galina Valchuk"/>
    <s v=""/>
    <s v="Belarus"/>
    <s v="Minsk"/>
    <s v=""/>
    <n v="31"/>
    <n v="2"/>
    <x v="14"/>
    <x v="1"/>
    <s v=""/>
    <s v="All good. "/>
    <s v="Survey: Gallup"/>
    <x v="4"/>
    <e v="#N/A"/>
  </r>
  <r>
    <d v="2021-01-18T00:00:00"/>
    <s v="Aleksey Semennik"/>
    <s v="male"/>
    <d v="1993-03-05T00:00:00"/>
    <s v=""/>
    <x v="9"/>
    <s v="Tier 1 Latam"/>
    <d v="2020-01-03T00:00:00"/>
    <s v=""/>
    <s v="Galina Valchuk"/>
    <s v=""/>
    <s v="Belarus"/>
    <s v="Minsk"/>
    <s v=""/>
    <n v="27"/>
    <n v="1"/>
    <x v="0"/>
    <x v="0"/>
    <n v="1"/>
    <s v=""/>
    <s v="Survey: Gallup"/>
    <x v="0"/>
    <n v="1"/>
  </r>
  <r>
    <d v="2021-01-18T00:00:00"/>
    <s v="Aleksey Semennik"/>
    <s v="male"/>
    <d v="1993-03-05T00:00:00"/>
    <s v=""/>
    <x v="9"/>
    <s v="Tier 1 Latam"/>
    <d v="2020-01-03T00:00:00"/>
    <s v=""/>
    <s v="Galina Valchuk"/>
    <s v=""/>
    <s v="Belarus"/>
    <s v="Minsk"/>
    <s v=""/>
    <n v="27"/>
    <n v="1"/>
    <x v="1"/>
    <x v="0"/>
    <n v="1"/>
    <s v=""/>
    <s v="Survey: Gallup"/>
    <x v="0"/>
    <n v="1"/>
  </r>
  <r>
    <d v="2021-01-18T00:00:00"/>
    <s v="Aleksey Semennik"/>
    <s v="male"/>
    <d v="1993-03-05T00:00:00"/>
    <s v=""/>
    <x v="9"/>
    <s v="Tier 1 Latam"/>
    <d v="2020-01-03T00:00:00"/>
    <s v=""/>
    <s v="Galina Valchuk"/>
    <s v=""/>
    <s v="Belarus"/>
    <s v="Minsk"/>
    <s v=""/>
    <n v="27"/>
    <n v="1"/>
    <x v="2"/>
    <x v="0"/>
    <n v="1"/>
    <s v=""/>
    <s v="Survey: Gallup"/>
    <x v="1"/>
    <n v="1"/>
  </r>
  <r>
    <d v="2021-01-18T00:00:00"/>
    <s v="Aleksey Semennik"/>
    <s v="male"/>
    <d v="1993-03-05T00:00:00"/>
    <s v=""/>
    <x v="9"/>
    <s v="Tier 1 Latam"/>
    <d v="2020-01-03T00:00:00"/>
    <s v=""/>
    <s v="Galina Valchuk"/>
    <s v=""/>
    <s v="Belarus"/>
    <s v="Minsk"/>
    <s v=""/>
    <n v="27"/>
    <n v="1"/>
    <x v="3"/>
    <x v="0"/>
    <n v="1"/>
    <s v=""/>
    <s v="Survey: Gallup"/>
    <x v="1"/>
    <n v="1"/>
  </r>
  <r>
    <d v="2021-01-18T00:00:00"/>
    <s v="Aleksey Semennik"/>
    <s v="male"/>
    <d v="1993-03-05T00:00:00"/>
    <s v=""/>
    <x v="9"/>
    <s v="Tier 1 Latam"/>
    <d v="2020-01-03T00:00:00"/>
    <s v=""/>
    <s v="Galina Valchuk"/>
    <s v=""/>
    <s v="Belarus"/>
    <s v="Minsk"/>
    <s v=""/>
    <n v="27"/>
    <n v="1"/>
    <x v="4"/>
    <x v="0"/>
    <n v="1"/>
    <s v=""/>
    <s v="Survey: Gallup"/>
    <x v="1"/>
    <n v="1"/>
  </r>
  <r>
    <d v="2021-01-18T00:00:00"/>
    <s v="Aleksey Semennik"/>
    <s v="male"/>
    <d v="1993-03-05T00:00:00"/>
    <s v=""/>
    <x v="9"/>
    <s v="Tier 1 Latam"/>
    <d v="2020-01-03T00:00:00"/>
    <s v=""/>
    <s v="Galina Valchuk"/>
    <s v=""/>
    <s v="Belarus"/>
    <s v="Minsk"/>
    <s v=""/>
    <n v="27"/>
    <n v="1"/>
    <x v="5"/>
    <x v="3"/>
    <n v="0"/>
    <s v=""/>
    <s v="Survey: Gallup"/>
    <x v="1"/>
    <n v="0"/>
  </r>
  <r>
    <d v="2021-01-18T00:00:00"/>
    <s v="Aleksey Semennik"/>
    <s v="male"/>
    <d v="1993-03-05T00:00:00"/>
    <s v=""/>
    <x v="9"/>
    <s v="Tier 1 Latam"/>
    <d v="2020-01-03T00:00:00"/>
    <s v=""/>
    <s v="Galina Valchuk"/>
    <s v=""/>
    <s v="Belarus"/>
    <s v="Minsk"/>
    <s v=""/>
    <n v="27"/>
    <n v="1"/>
    <x v="6"/>
    <x v="0"/>
    <n v="1"/>
    <s v=""/>
    <s v="Survey: Gallup"/>
    <x v="2"/>
    <n v="1"/>
  </r>
  <r>
    <d v="2021-01-18T00:00:00"/>
    <s v="Aleksey Semennik"/>
    <s v="male"/>
    <d v="1993-03-05T00:00:00"/>
    <s v=""/>
    <x v="9"/>
    <s v="Tier 1 Latam"/>
    <d v="2020-01-03T00:00:00"/>
    <s v=""/>
    <s v="Galina Valchuk"/>
    <s v=""/>
    <s v="Belarus"/>
    <s v="Minsk"/>
    <s v=""/>
    <n v="27"/>
    <n v="1"/>
    <x v="7"/>
    <x v="3"/>
    <n v="0"/>
    <s v=""/>
    <s v="Survey: Gallup"/>
    <x v="2"/>
    <n v="0"/>
  </r>
  <r>
    <d v="2021-01-18T00:00:00"/>
    <s v="Aleksey Semennik"/>
    <s v="male"/>
    <d v="1993-03-05T00:00:00"/>
    <s v=""/>
    <x v="9"/>
    <s v="Tier 1 Latam"/>
    <d v="2020-01-03T00:00:00"/>
    <s v=""/>
    <s v="Galina Valchuk"/>
    <s v=""/>
    <s v="Belarus"/>
    <s v="Minsk"/>
    <s v=""/>
    <n v="27"/>
    <n v="1"/>
    <x v="8"/>
    <x v="0"/>
    <n v="1"/>
    <s v=""/>
    <s v="Survey: Gallup"/>
    <x v="2"/>
    <n v="1"/>
  </r>
  <r>
    <d v="2021-01-18T00:00:00"/>
    <s v="Aleksey Semennik"/>
    <s v="male"/>
    <d v="1993-03-05T00:00:00"/>
    <s v=""/>
    <x v="9"/>
    <s v="Tier 1 Latam"/>
    <d v="2020-01-03T00:00:00"/>
    <s v=""/>
    <s v="Galina Valchuk"/>
    <s v=""/>
    <s v="Belarus"/>
    <s v="Minsk"/>
    <s v=""/>
    <n v="27"/>
    <n v="1"/>
    <x v="9"/>
    <x v="3"/>
    <n v="0"/>
    <s v=""/>
    <s v="Survey: Gallup"/>
    <x v="2"/>
    <n v="0"/>
  </r>
  <r>
    <d v="2021-01-18T00:00:00"/>
    <s v="Aleksey Semennik"/>
    <s v="male"/>
    <d v="1993-03-05T00:00:00"/>
    <s v=""/>
    <x v="9"/>
    <s v="Tier 1 Latam"/>
    <d v="2020-01-03T00:00:00"/>
    <s v=""/>
    <s v="Galina Valchuk"/>
    <s v=""/>
    <s v="Belarus"/>
    <s v="Minsk"/>
    <s v=""/>
    <n v="27"/>
    <n v="1"/>
    <x v="10"/>
    <x v="3"/>
    <n v="0"/>
    <s v=""/>
    <s v="Survey: Gallup"/>
    <x v="3"/>
    <n v="0"/>
  </r>
  <r>
    <d v="2021-01-18T00:00:00"/>
    <s v="Aleksey Semennik"/>
    <s v="male"/>
    <d v="1993-03-05T00:00:00"/>
    <s v=""/>
    <x v="9"/>
    <s v="Tier 1 Latam"/>
    <d v="2020-01-03T00:00:00"/>
    <s v=""/>
    <s v="Galina Valchuk"/>
    <s v=""/>
    <s v="Belarus"/>
    <s v="Minsk"/>
    <s v=""/>
    <n v="27"/>
    <n v="1"/>
    <x v="11"/>
    <x v="3"/>
    <n v="0"/>
    <s v=""/>
    <s v="Survey: Gallup"/>
    <x v="3"/>
    <n v="0"/>
  </r>
  <r>
    <d v="2021-01-18T00:00:00"/>
    <s v="Aleksey Semennik"/>
    <s v="male"/>
    <d v="1993-03-05T00:00:00"/>
    <s v=""/>
    <x v="9"/>
    <s v="Tier 1 Latam"/>
    <d v="2020-01-03T00:00:00"/>
    <s v=""/>
    <s v="Galina Valchuk"/>
    <s v=""/>
    <s v="Belarus"/>
    <s v="Minsk"/>
    <s v=""/>
    <n v="27"/>
    <n v="1"/>
    <x v="13"/>
    <x v="5"/>
    <n v="0"/>
    <s v=""/>
    <s v="Survey: Gallup"/>
    <x v="4"/>
    <e v="#N/A"/>
  </r>
  <r>
    <d v="2021-01-18T00:00:00"/>
    <s v="Nadzeya Liaichonak"/>
    <s v="female"/>
    <d v="1984-12-19T00:00:00"/>
    <s v="married"/>
    <x v="10"/>
    <s v="Talent hunter"/>
    <d v="2018-07-23T00:00:00"/>
    <s v=""/>
    <s v="Leila Hadzhyieva"/>
    <s v=""/>
    <s v="Belarus"/>
    <s v="Minsk"/>
    <s v=""/>
    <n v="36"/>
    <n v="2"/>
    <x v="0"/>
    <x v="0"/>
    <n v="1"/>
    <s v=""/>
    <s v="Survey: Gallup"/>
    <x v="0"/>
    <n v="1"/>
  </r>
  <r>
    <d v="2021-01-18T00:00:00"/>
    <s v="Nadzeya Liaichonak"/>
    <s v="female"/>
    <d v="1984-12-19T00:00:00"/>
    <s v="married"/>
    <x v="10"/>
    <s v="Talent hunter"/>
    <d v="2018-07-23T00:00:00"/>
    <s v=""/>
    <s v="Leila Hadzhyieva"/>
    <s v=""/>
    <s v="Belarus"/>
    <s v="Minsk"/>
    <s v=""/>
    <n v="36"/>
    <n v="2"/>
    <x v="1"/>
    <x v="0"/>
    <n v="1"/>
    <s v=""/>
    <s v="Survey: Gallup"/>
    <x v="0"/>
    <n v="1"/>
  </r>
  <r>
    <d v="2021-01-18T00:00:00"/>
    <s v="Nadzeya Liaichonak"/>
    <s v="female"/>
    <d v="1984-12-19T00:00:00"/>
    <s v="married"/>
    <x v="10"/>
    <s v="Talent hunter"/>
    <d v="2018-07-23T00:00:00"/>
    <s v=""/>
    <s v="Leila Hadzhyieva"/>
    <s v=""/>
    <s v="Belarus"/>
    <s v="Minsk"/>
    <s v=""/>
    <n v="36"/>
    <n v="2"/>
    <x v="2"/>
    <x v="3"/>
    <n v="0"/>
    <s v=""/>
    <s v="Survey: Gallup"/>
    <x v="1"/>
    <n v="0"/>
  </r>
  <r>
    <d v="2021-01-18T00:00:00"/>
    <s v="Nadzeya Liaichonak"/>
    <s v="female"/>
    <d v="1984-12-19T00:00:00"/>
    <s v="married"/>
    <x v="10"/>
    <s v="Talent hunter"/>
    <d v="2018-07-23T00:00:00"/>
    <s v=""/>
    <s v="Leila Hadzhyieva"/>
    <s v=""/>
    <s v="Belarus"/>
    <s v="Minsk"/>
    <s v=""/>
    <n v="36"/>
    <n v="2"/>
    <x v="3"/>
    <x v="0"/>
    <n v="1"/>
    <s v=""/>
    <s v="Survey: Gallup"/>
    <x v="1"/>
    <n v="1"/>
  </r>
  <r>
    <d v="2021-01-18T00:00:00"/>
    <s v="Nadzeya Liaichonak"/>
    <s v="female"/>
    <d v="1984-12-19T00:00:00"/>
    <s v="married"/>
    <x v="10"/>
    <s v="Talent hunter"/>
    <d v="2018-07-23T00:00:00"/>
    <s v=""/>
    <s v="Leila Hadzhyieva"/>
    <s v=""/>
    <s v="Belarus"/>
    <s v="Minsk"/>
    <s v=""/>
    <n v="36"/>
    <n v="2"/>
    <x v="4"/>
    <x v="0"/>
    <n v="1"/>
    <s v=""/>
    <s v="Survey: Gallup"/>
    <x v="1"/>
    <n v="1"/>
  </r>
  <r>
    <d v="2021-01-18T00:00:00"/>
    <s v="Nadzeya Liaichonak"/>
    <s v="female"/>
    <d v="1984-12-19T00:00:00"/>
    <s v="married"/>
    <x v="10"/>
    <s v="Talent hunter"/>
    <d v="2018-07-23T00:00:00"/>
    <s v=""/>
    <s v="Leila Hadzhyieva"/>
    <s v=""/>
    <s v="Belarus"/>
    <s v="Minsk"/>
    <s v=""/>
    <n v="36"/>
    <n v="2"/>
    <x v="5"/>
    <x v="3"/>
    <n v="0"/>
    <s v=""/>
    <s v="Survey: Gallup"/>
    <x v="1"/>
    <n v="0"/>
  </r>
  <r>
    <d v="2021-01-18T00:00:00"/>
    <s v="Nadzeya Liaichonak"/>
    <s v="female"/>
    <d v="1984-12-19T00:00:00"/>
    <s v="married"/>
    <x v="10"/>
    <s v="Talent hunter"/>
    <d v="2018-07-23T00:00:00"/>
    <s v=""/>
    <s v="Leila Hadzhyieva"/>
    <s v=""/>
    <s v="Belarus"/>
    <s v="Minsk"/>
    <s v=""/>
    <n v="36"/>
    <n v="2"/>
    <x v="6"/>
    <x v="0"/>
    <n v="1"/>
    <s v=""/>
    <s v="Survey: Gallup"/>
    <x v="2"/>
    <n v="1"/>
  </r>
  <r>
    <d v="2021-01-18T00:00:00"/>
    <s v="Nadzeya Liaichonak"/>
    <s v="female"/>
    <d v="1984-12-19T00:00:00"/>
    <s v="married"/>
    <x v="10"/>
    <s v="Talent hunter"/>
    <d v="2018-07-23T00:00:00"/>
    <s v=""/>
    <s v="Leila Hadzhyieva"/>
    <s v=""/>
    <s v="Belarus"/>
    <s v="Minsk"/>
    <s v=""/>
    <n v="36"/>
    <n v="2"/>
    <x v="7"/>
    <x v="3"/>
    <n v="0"/>
    <s v=""/>
    <s v="Survey: Gallup"/>
    <x v="2"/>
    <n v="0"/>
  </r>
  <r>
    <d v="2021-01-18T00:00:00"/>
    <s v="Nadzeya Liaichonak"/>
    <s v="female"/>
    <d v="1984-12-19T00:00:00"/>
    <s v="married"/>
    <x v="10"/>
    <s v="Talent hunter"/>
    <d v="2018-07-23T00:00:00"/>
    <s v=""/>
    <s v="Leila Hadzhyieva"/>
    <s v=""/>
    <s v="Belarus"/>
    <s v="Minsk"/>
    <s v=""/>
    <n v="36"/>
    <n v="2"/>
    <x v="8"/>
    <x v="3"/>
    <n v="0"/>
    <s v=""/>
    <s v="Survey: Gallup"/>
    <x v="2"/>
    <n v="0"/>
  </r>
  <r>
    <d v="2021-01-18T00:00:00"/>
    <s v="Nadzeya Liaichonak"/>
    <s v="female"/>
    <d v="1984-12-19T00:00:00"/>
    <s v="married"/>
    <x v="10"/>
    <s v="Talent hunter"/>
    <d v="2018-07-23T00:00:00"/>
    <s v=""/>
    <s v="Leila Hadzhyieva"/>
    <s v=""/>
    <s v="Belarus"/>
    <s v="Minsk"/>
    <s v=""/>
    <n v="36"/>
    <n v="2"/>
    <x v="9"/>
    <x v="0"/>
    <n v="1"/>
    <s v=""/>
    <s v="Survey: Gallup"/>
    <x v="2"/>
    <n v="1"/>
  </r>
  <r>
    <d v="2021-01-18T00:00:00"/>
    <s v="Nadzeya Liaichonak"/>
    <s v="female"/>
    <d v="1984-12-19T00:00:00"/>
    <s v="married"/>
    <x v="10"/>
    <s v="Talent hunter"/>
    <d v="2018-07-23T00:00:00"/>
    <s v=""/>
    <s v="Leila Hadzhyieva"/>
    <s v=""/>
    <s v="Belarus"/>
    <s v="Minsk"/>
    <s v=""/>
    <n v="36"/>
    <n v="2"/>
    <x v="10"/>
    <x v="3"/>
    <n v="0"/>
    <s v=""/>
    <s v="Survey: Gallup"/>
    <x v="3"/>
    <n v="0"/>
  </r>
  <r>
    <d v="2021-01-18T00:00:00"/>
    <s v="Nadzeya Liaichonak"/>
    <s v="female"/>
    <d v="1984-12-19T00:00:00"/>
    <s v="married"/>
    <x v="10"/>
    <s v="Talent hunter"/>
    <d v="2018-07-23T00:00:00"/>
    <s v=""/>
    <s v="Leila Hadzhyieva"/>
    <s v=""/>
    <s v="Belarus"/>
    <s v="Minsk"/>
    <s v=""/>
    <n v="36"/>
    <n v="2"/>
    <x v="11"/>
    <x v="3"/>
    <n v="0"/>
    <s v=""/>
    <s v="Survey: Gallup"/>
    <x v="3"/>
    <n v="0"/>
  </r>
  <r>
    <d v="2021-01-18T00:00:00"/>
    <s v="Nadzeya Liaichonak"/>
    <s v="female"/>
    <d v="1984-12-19T00:00:00"/>
    <s v="married"/>
    <x v="10"/>
    <s v="Talent hunter"/>
    <d v="2018-07-23T00:00:00"/>
    <s v=""/>
    <s v="Leila Hadzhyieva"/>
    <s v=""/>
    <s v="Belarus"/>
    <s v="Minsk"/>
    <s v=""/>
    <n v="36"/>
    <n v="2"/>
    <x v="12"/>
    <x v="1"/>
    <s v=""/>
    <s v="Development plan, professional promotion, external training"/>
    <s v="Survey: Gallup"/>
    <x v="4"/>
    <e v="#N/A"/>
  </r>
  <r>
    <d v="2021-01-18T00:00:00"/>
    <s v="Nadzeya Liaichonak"/>
    <s v="female"/>
    <d v="1984-12-19T00:00:00"/>
    <s v="married"/>
    <x v="10"/>
    <s v="Talent hunter"/>
    <d v="2018-07-23T00:00:00"/>
    <s v=""/>
    <s v="Leila Hadzhyieva"/>
    <s v=""/>
    <s v="Belarus"/>
    <s v="Minsk"/>
    <s v=""/>
    <n v="36"/>
    <n v="2"/>
    <x v="13"/>
    <x v="6"/>
    <n v="0"/>
    <s v=""/>
    <s v="Survey: Gallup"/>
    <x v="4"/>
    <e v="#N/A"/>
  </r>
  <r>
    <d v="2021-01-18T00:00:00"/>
    <s v="Nadzeya Liaichonak"/>
    <s v="female"/>
    <d v="1984-12-19T00:00:00"/>
    <s v="married"/>
    <x v="10"/>
    <s v="Talent hunter"/>
    <d v="2018-07-23T00:00:00"/>
    <s v=""/>
    <s v="Leila Hadzhyieva"/>
    <s v=""/>
    <s v="Belarus"/>
    <s v="Minsk"/>
    <s v=""/>
    <n v="36"/>
    <n v="2"/>
    <x v="14"/>
    <x v="1"/>
    <s v=""/>
    <s v="Development, improve bonus+perk system"/>
    <s v="Survey: Gallup"/>
    <x v="4"/>
    <e v="#N/A"/>
  </r>
  <r>
    <d v="2021-01-18T00:00:00"/>
    <s v="Maria Kupchanka"/>
    <s v="female"/>
    <d v="1994-10-09T00:00:00"/>
    <s v=""/>
    <x v="10"/>
    <s v="Talent hunter"/>
    <d v="2018-08-27T00:00:00"/>
    <s v=""/>
    <s v="Leila Hadzhyieva"/>
    <s v=""/>
    <s v="Belarus"/>
    <s v="Minsk"/>
    <s v=""/>
    <n v="26"/>
    <n v="2"/>
    <x v="0"/>
    <x v="0"/>
    <n v="1"/>
    <s v=""/>
    <s v="Survey: Gallup"/>
    <x v="0"/>
    <n v="1"/>
  </r>
  <r>
    <d v="2021-01-18T00:00:00"/>
    <s v="Maria Kupchanka"/>
    <s v="female"/>
    <d v="1994-10-09T00:00:00"/>
    <s v=""/>
    <x v="10"/>
    <s v="Talent hunter"/>
    <d v="2018-08-27T00:00:00"/>
    <s v=""/>
    <s v="Leila Hadzhyieva"/>
    <s v=""/>
    <s v="Belarus"/>
    <s v="Minsk"/>
    <s v=""/>
    <n v="26"/>
    <n v="2"/>
    <x v="1"/>
    <x v="3"/>
    <n v="0"/>
    <s v=""/>
    <s v="Survey: Gallup"/>
    <x v="0"/>
    <n v="0"/>
  </r>
  <r>
    <d v="2021-01-18T00:00:00"/>
    <s v="Maria Kupchanka"/>
    <s v="female"/>
    <d v="1994-10-09T00:00:00"/>
    <s v=""/>
    <x v="10"/>
    <s v="Talent hunter"/>
    <d v="2018-08-27T00:00:00"/>
    <s v=""/>
    <s v="Leila Hadzhyieva"/>
    <s v=""/>
    <s v="Belarus"/>
    <s v="Minsk"/>
    <s v=""/>
    <n v="26"/>
    <n v="2"/>
    <x v="2"/>
    <x v="0"/>
    <n v="1"/>
    <s v=""/>
    <s v="Survey: Gallup"/>
    <x v="1"/>
    <n v="1"/>
  </r>
  <r>
    <d v="2021-01-18T00:00:00"/>
    <s v="Maria Kupchanka"/>
    <s v="female"/>
    <d v="1994-10-09T00:00:00"/>
    <s v=""/>
    <x v="10"/>
    <s v="Talent hunter"/>
    <d v="2018-08-27T00:00:00"/>
    <s v=""/>
    <s v="Leila Hadzhyieva"/>
    <s v=""/>
    <s v="Belarus"/>
    <s v="Minsk"/>
    <s v=""/>
    <n v="26"/>
    <n v="2"/>
    <x v="3"/>
    <x v="3"/>
    <n v="0"/>
    <s v=""/>
    <s v="Survey: Gallup"/>
    <x v="1"/>
    <n v="0"/>
  </r>
  <r>
    <d v="2021-01-18T00:00:00"/>
    <s v="Maria Kupchanka"/>
    <s v="female"/>
    <d v="1994-10-09T00:00:00"/>
    <s v=""/>
    <x v="10"/>
    <s v="Talent hunter"/>
    <d v="2018-08-27T00:00:00"/>
    <s v=""/>
    <s v="Leila Hadzhyieva"/>
    <s v=""/>
    <s v="Belarus"/>
    <s v="Minsk"/>
    <s v=""/>
    <n v="26"/>
    <n v="2"/>
    <x v="4"/>
    <x v="0"/>
    <n v="1"/>
    <s v=""/>
    <s v="Survey: Gallup"/>
    <x v="1"/>
    <n v="1"/>
  </r>
  <r>
    <d v="2021-01-18T00:00:00"/>
    <s v="Maria Kupchanka"/>
    <s v="female"/>
    <d v="1994-10-09T00:00:00"/>
    <s v=""/>
    <x v="10"/>
    <s v="Talent hunter"/>
    <d v="2018-08-27T00:00:00"/>
    <s v=""/>
    <s v="Leila Hadzhyieva"/>
    <s v=""/>
    <s v="Belarus"/>
    <s v="Minsk"/>
    <s v=""/>
    <n v="26"/>
    <n v="2"/>
    <x v="5"/>
    <x v="3"/>
    <n v="0"/>
    <s v=""/>
    <s v="Survey: Gallup"/>
    <x v="1"/>
    <n v="0"/>
  </r>
  <r>
    <d v="2021-01-18T00:00:00"/>
    <s v="Maria Kupchanka"/>
    <s v="female"/>
    <d v="1994-10-09T00:00:00"/>
    <s v=""/>
    <x v="10"/>
    <s v="Talent hunter"/>
    <d v="2018-08-27T00:00:00"/>
    <s v=""/>
    <s v="Leila Hadzhyieva"/>
    <s v=""/>
    <s v="Belarus"/>
    <s v="Minsk"/>
    <s v=""/>
    <n v="26"/>
    <n v="2"/>
    <x v="6"/>
    <x v="0"/>
    <n v="1"/>
    <s v=""/>
    <s v="Survey: Gallup"/>
    <x v="2"/>
    <n v="1"/>
  </r>
  <r>
    <d v="2021-01-18T00:00:00"/>
    <s v="Maria Kupchanka"/>
    <s v="female"/>
    <d v="1994-10-09T00:00:00"/>
    <s v=""/>
    <x v="10"/>
    <s v="Talent hunter"/>
    <d v="2018-08-27T00:00:00"/>
    <s v=""/>
    <s v="Leila Hadzhyieva"/>
    <s v=""/>
    <s v="Belarus"/>
    <s v="Minsk"/>
    <s v=""/>
    <n v="26"/>
    <n v="2"/>
    <x v="7"/>
    <x v="0"/>
    <n v="1"/>
    <s v=""/>
    <s v="Survey: Gallup"/>
    <x v="2"/>
    <n v="1"/>
  </r>
  <r>
    <d v="2021-01-18T00:00:00"/>
    <s v="Maria Kupchanka"/>
    <s v="female"/>
    <d v="1994-10-09T00:00:00"/>
    <s v=""/>
    <x v="10"/>
    <s v="Talent hunter"/>
    <d v="2018-08-27T00:00:00"/>
    <s v=""/>
    <s v="Leila Hadzhyieva"/>
    <s v=""/>
    <s v="Belarus"/>
    <s v="Minsk"/>
    <s v=""/>
    <n v="26"/>
    <n v="2"/>
    <x v="8"/>
    <x v="0"/>
    <n v="1"/>
    <s v=""/>
    <s v="Survey: Gallup"/>
    <x v="2"/>
    <n v="1"/>
  </r>
  <r>
    <d v="2021-01-18T00:00:00"/>
    <s v="Maria Kupchanka"/>
    <s v="female"/>
    <d v="1994-10-09T00:00:00"/>
    <s v=""/>
    <x v="10"/>
    <s v="Talent hunter"/>
    <d v="2018-08-27T00:00:00"/>
    <s v=""/>
    <s v="Leila Hadzhyieva"/>
    <s v=""/>
    <s v="Belarus"/>
    <s v="Minsk"/>
    <s v=""/>
    <n v="26"/>
    <n v="2"/>
    <x v="9"/>
    <x v="0"/>
    <n v="1"/>
    <s v=""/>
    <s v="Survey: Gallup"/>
    <x v="2"/>
    <n v="1"/>
  </r>
  <r>
    <d v="2021-01-18T00:00:00"/>
    <s v="Maria Kupchanka"/>
    <s v="female"/>
    <d v="1994-10-09T00:00:00"/>
    <s v=""/>
    <x v="10"/>
    <s v="Talent hunter"/>
    <d v="2018-08-27T00:00:00"/>
    <s v=""/>
    <s v="Leila Hadzhyieva"/>
    <s v=""/>
    <s v="Belarus"/>
    <s v="Minsk"/>
    <s v=""/>
    <n v="26"/>
    <n v="2"/>
    <x v="10"/>
    <x v="0"/>
    <n v="1"/>
    <s v=""/>
    <s v="Survey: Gallup"/>
    <x v="3"/>
    <n v="1"/>
  </r>
  <r>
    <d v="2021-01-18T00:00:00"/>
    <s v="Maria Kupchanka"/>
    <s v="female"/>
    <d v="1994-10-09T00:00:00"/>
    <s v=""/>
    <x v="10"/>
    <s v="Talent hunter"/>
    <d v="2018-08-27T00:00:00"/>
    <s v=""/>
    <s v="Leila Hadzhyieva"/>
    <s v=""/>
    <s v="Belarus"/>
    <s v="Minsk"/>
    <s v=""/>
    <n v="26"/>
    <n v="2"/>
    <x v="11"/>
    <x v="3"/>
    <n v="0"/>
    <s v=""/>
    <s v="Survey: Gallup"/>
    <x v="3"/>
    <n v="0"/>
  </r>
  <r>
    <d v="2021-01-18T00:00:00"/>
    <s v="Maria Kupchanka"/>
    <s v="female"/>
    <d v="1994-10-09T00:00:00"/>
    <s v=""/>
    <x v="10"/>
    <s v="Talent hunter"/>
    <d v="2018-08-27T00:00:00"/>
    <s v=""/>
    <s v="Leila Hadzhyieva"/>
    <s v=""/>
    <s v="Belarus"/>
    <s v="Minsk"/>
    <s v=""/>
    <n v="26"/>
    <n v="2"/>
    <x v="13"/>
    <x v="5"/>
    <n v="0"/>
    <s v=""/>
    <s v="Survey: Gallup"/>
    <x v="4"/>
    <e v="#N/A"/>
  </r>
  <r>
    <d v="2021-01-18T00:00:00"/>
    <s v="Maria Kupchanka"/>
    <s v="female"/>
    <d v="1994-10-09T00:00:00"/>
    <s v=""/>
    <x v="10"/>
    <s v="Talent hunter"/>
    <d v="2018-08-27T00:00:00"/>
    <s v=""/>
    <s v="Leila Hadzhyieva"/>
    <s v=""/>
    <s v="Belarus"/>
    <s v="Minsk"/>
    <s v=""/>
    <n v="26"/>
    <n v="2"/>
    <x v="14"/>
    <x v="1"/>
    <s v=""/>
    <s v="Расширение соцпакета (страховка, подарки на др, и другие праздники) "/>
    <s v="Survey: Gallup"/>
    <x v="4"/>
    <e v="#N/A"/>
  </r>
  <r>
    <d v="2021-01-18T00:00:00"/>
    <s v="Vera Kroshka"/>
    <s v="female"/>
    <d v="1987-06-07T00:00:00"/>
    <s v=""/>
    <x v="0"/>
    <s v="CFO"/>
    <d v="2019-08-04T00:00:00"/>
    <s v=""/>
    <s v="Stanislau Litvinau"/>
    <s v=""/>
    <s v="Belarus"/>
    <s v="Minsk"/>
    <s v=""/>
    <n v="33"/>
    <n v="1"/>
    <x v="0"/>
    <x v="0"/>
    <n v="1"/>
    <s v=""/>
    <s v="Survey: Gallup"/>
    <x v="0"/>
    <n v="1"/>
  </r>
  <r>
    <d v="2021-01-18T00:00:00"/>
    <s v="Vera Kroshka"/>
    <s v="female"/>
    <d v="1987-06-07T00:00:00"/>
    <s v=""/>
    <x v="0"/>
    <s v="CFO"/>
    <d v="2019-08-04T00:00:00"/>
    <s v=""/>
    <s v="Stanislau Litvinau"/>
    <s v=""/>
    <s v="Belarus"/>
    <s v="Minsk"/>
    <s v=""/>
    <n v="33"/>
    <n v="1"/>
    <x v="1"/>
    <x v="0"/>
    <n v="1"/>
    <s v=""/>
    <s v="Survey: Gallup"/>
    <x v="0"/>
    <n v="1"/>
  </r>
  <r>
    <d v="2021-01-18T00:00:00"/>
    <s v="Vera Kroshka"/>
    <s v="female"/>
    <d v="1987-06-07T00:00:00"/>
    <s v=""/>
    <x v="0"/>
    <s v="CFO"/>
    <d v="2019-08-04T00:00:00"/>
    <s v=""/>
    <s v="Stanislau Litvinau"/>
    <s v=""/>
    <s v="Belarus"/>
    <s v="Minsk"/>
    <s v=""/>
    <n v="33"/>
    <n v="1"/>
    <x v="2"/>
    <x v="0"/>
    <n v="1"/>
    <s v=""/>
    <s v="Survey: Gallup"/>
    <x v="1"/>
    <n v="1"/>
  </r>
  <r>
    <d v="2021-01-18T00:00:00"/>
    <s v="Vera Kroshka"/>
    <s v="female"/>
    <d v="1987-06-07T00:00:00"/>
    <s v=""/>
    <x v="0"/>
    <s v="CFO"/>
    <d v="2019-08-04T00:00:00"/>
    <s v=""/>
    <s v="Stanislau Litvinau"/>
    <s v=""/>
    <s v="Belarus"/>
    <s v="Minsk"/>
    <s v=""/>
    <n v="33"/>
    <n v="1"/>
    <x v="3"/>
    <x v="0"/>
    <n v="1"/>
    <s v=""/>
    <s v="Survey: Gallup"/>
    <x v="1"/>
    <n v="1"/>
  </r>
  <r>
    <d v="2021-01-18T00:00:00"/>
    <s v="Vera Kroshka"/>
    <s v="female"/>
    <d v="1987-06-07T00:00:00"/>
    <s v=""/>
    <x v="0"/>
    <s v="CFO"/>
    <d v="2019-08-04T00:00:00"/>
    <s v=""/>
    <s v="Stanislau Litvinau"/>
    <s v=""/>
    <s v="Belarus"/>
    <s v="Minsk"/>
    <s v=""/>
    <n v="33"/>
    <n v="1"/>
    <x v="4"/>
    <x v="0"/>
    <n v="1"/>
    <s v=""/>
    <s v="Survey: Gallup"/>
    <x v="1"/>
    <n v="1"/>
  </r>
  <r>
    <d v="2021-01-18T00:00:00"/>
    <s v="Vera Kroshka"/>
    <s v="female"/>
    <d v="1987-06-07T00:00:00"/>
    <s v=""/>
    <x v="0"/>
    <s v="CFO"/>
    <d v="2019-08-04T00:00:00"/>
    <s v=""/>
    <s v="Stanislau Litvinau"/>
    <s v=""/>
    <s v="Belarus"/>
    <s v="Minsk"/>
    <s v=""/>
    <n v="33"/>
    <n v="1"/>
    <x v="5"/>
    <x v="0"/>
    <n v="1"/>
    <s v=""/>
    <s v="Survey: Gallup"/>
    <x v="1"/>
    <n v="1"/>
  </r>
  <r>
    <d v="2021-01-18T00:00:00"/>
    <s v="Vera Kroshka"/>
    <s v="female"/>
    <d v="1987-06-07T00:00:00"/>
    <s v=""/>
    <x v="0"/>
    <s v="CFO"/>
    <d v="2019-08-04T00:00:00"/>
    <s v=""/>
    <s v="Stanislau Litvinau"/>
    <s v=""/>
    <s v="Belarus"/>
    <s v="Minsk"/>
    <s v=""/>
    <n v="33"/>
    <n v="1"/>
    <x v="6"/>
    <x v="0"/>
    <n v="1"/>
    <s v=""/>
    <s v="Survey: Gallup"/>
    <x v="2"/>
    <n v="1"/>
  </r>
  <r>
    <d v="2021-01-18T00:00:00"/>
    <s v="Vera Kroshka"/>
    <s v="female"/>
    <d v="1987-06-07T00:00:00"/>
    <s v=""/>
    <x v="0"/>
    <s v="CFO"/>
    <d v="2019-08-04T00:00:00"/>
    <s v=""/>
    <s v="Stanislau Litvinau"/>
    <s v=""/>
    <s v="Belarus"/>
    <s v="Minsk"/>
    <s v=""/>
    <n v="33"/>
    <n v="1"/>
    <x v="7"/>
    <x v="0"/>
    <n v="1"/>
    <s v=""/>
    <s v="Survey: Gallup"/>
    <x v="2"/>
    <n v="1"/>
  </r>
  <r>
    <d v="2021-01-18T00:00:00"/>
    <s v="Vera Kroshka"/>
    <s v="female"/>
    <d v="1987-06-07T00:00:00"/>
    <s v=""/>
    <x v="0"/>
    <s v="CFO"/>
    <d v="2019-08-04T00:00:00"/>
    <s v=""/>
    <s v="Stanislau Litvinau"/>
    <s v=""/>
    <s v="Belarus"/>
    <s v="Minsk"/>
    <s v=""/>
    <n v="33"/>
    <n v="1"/>
    <x v="8"/>
    <x v="0"/>
    <n v="1"/>
    <s v=""/>
    <s v="Survey: Gallup"/>
    <x v="2"/>
    <n v="1"/>
  </r>
  <r>
    <d v="2021-01-18T00:00:00"/>
    <s v="Vera Kroshka"/>
    <s v="female"/>
    <d v="1987-06-07T00:00:00"/>
    <s v=""/>
    <x v="0"/>
    <s v="CFO"/>
    <d v="2019-08-04T00:00:00"/>
    <s v=""/>
    <s v="Stanislau Litvinau"/>
    <s v=""/>
    <s v="Belarus"/>
    <s v="Minsk"/>
    <s v=""/>
    <n v="33"/>
    <n v="1"/>
    <x v="9"/>
    <x v="3"/>
    <n v="0"/>
    <s v=""/>
    <s v="Survey: Gallup"/>
    <x v="2"/>
    <n v="0"/>
  </r>
  <r>
    <d v="2021-01-18T00:00:00"/>
    <s v="Vera Kroshka"/>
    <s v="female"/>
    <d v="1987-06-07T00:00:00"/>
    <s v=""/>
    <x v="0"/>
    <s v="CFO"/>
    <d v="2019-08-04T00:00:00"/>
    <s v=""/>
    <s v="Stanislau Litvinau"/>
    <s v=""/>
    <s v="Belarus"/>
    <s v="Minsk"/>
    <s v=""/>
    <n v="33"/>
    <n v="1"/>
    <x v="10"/>
    <x v="0"/>
    <n v="1"/>
    <s v=""/>
    <s v="Survey: Gallup"/>
    <x v="3"/>
    <n v="1"/>
  </r>
  <r>
    <d v="2021-01-18T00:00:00"/>
    <s v="Vera Kroshka"/>
    <s v="female"/>
    <d v="1987-06-07T00:00:00"/>
    <s v=""/>
    <x v="0"/>
    <s v="CFO"/>
    <d v="2019-08-04T00:00:00"/>
    <s v=""/>
    <s v="Stanislau Litvinau"/>
    <s v=""/>
    <s v="Belarus"/>
    <s v="Minsk"/>
    <s v=""/>
    <n v="33"/>
    <n v="1"/>
    <x v="11"/>
    <x v="0"/>
    <n v="1"/>
    <s v=""/>
    <s v="Survey: Gallup"/>
    <x v="3"/>
    <n v="1"/>
  </r>
  <r>
    <d v="2021-01-18T00:00:00"/>
    <s v="Vera Kroshka"/>
    <s v="female"/>
    <d v="1987-06-07T00:00:00"/>
    <s v=""/>
    <x v="0"/>
    <s v="CFO"/>
    <d v="2019-08-04T00:00:00"/>
    <s v=""/>
    <s v="Stanislau Litvinau"/>
    <s v=""/>
    <s v="Belarus"/>
    <s v="Minsk"/>
    <s v=""/>
    <n v="33"/>
    <n v="1"/>
    <x v="12"/>
    <x v="1"/>
    <s v=""/>
    <s v="Nothing. I'm 100% engaged"/>
    <s v="Survey: Gallup"/>
    <x v="4"/>
    <e v="#N/A"/>
  </r>
  <r>
    <d v="2021-01-18T00:00:00"/>
    <s v="Vera Kroshka"/>
    <s v="female"/>
    <d v="1987-06-07T00:00:00"/>
    <s v=""/>
    <x v="0"/>
    <s v="CFO"/>
    <d v="2019-08-04T00:00:00"/>
    <s v=""/>
    <s v="Stanislau Litvinau"/>
    <s v=""/>
    <s v="Belarus"/>
    <s v="Minsk"/>
    <s v=""/>
    <n v="33"/>
    <n v="1"/>
    <x v="13"/>
    <x v="4"/>
    <n v="1"/>
    <s v=""/>
    <s v="Survey: Gallup"/>
    <x v="4"/>
    <e v="#N/A"/>
  </r>
  <r>
    <d v="2021-01-18T00:00:00"/>
    <s v="Vera Kroshka"/>
    <s v="female"/>
    <d v="1987-06-07T00:00:00"/>
    <s v=""/>
    <x v="0"/>
    <s v="CFO"/>
    <d v="2019-08-04T00:00:00"/>
    <s v=""/>
    <s v="Stanislau Litvinau"/>
    <s v=""/>
    <s v="Belarus"/>
    <s v="Minsk"/>
    <s v=""/>
    <n v="33"/>
    <n v="1"/>
    <x v="14"/>
    <x v="1"/>
    <s v=""/>
    <s v="That depends on department."/>
    <s v="Survey: Gallup"/>
    <x v="4"/>
    <e v="#N/A"/>
  </r>
  <r>
    <d v="2021-01-18T00:00:00"/>
    <s v="Anastasiya Paperno"/>
    <s v="female"/>
    <d v="1984-07-24T00:00:00"/>
    <s v=""/>
    <x v="11"/>
    <s v="Lead Legal Counsel"/>
    <d v="2020-01-08T00:00:00"/>
    <s v=""/>
    <s v="Vera Kroshka"/>
    <s v=""/>
    <s v="Belarus"/>
    <s v="Minsk"/>
    <s v=""/>
    <n v="36"/>
    <n v="1"/>
    <x v="0"/>
    <x v="0"/>
    <n v="1"/>
    <s v=""/>
    <s v="Survey: Gallup"/>
    <x v="0"/>
    <n v="1"/>
  </r>
  <r>
    <d v="2021-01-18T00:00:00"/>
    <s v="Anastasiya Paperno"/>
    <s v="female"/>
    <d v="1984-07-24T00:00:00"/>
    <s v=""/>
    <x v="11"/>
    <s v="Lead Legal Counsel"/>
    <d v="2020-01-08T00:00:00"/>
    <s v=""/>
    <s v="Vera Kroshka"/>
    <s v=""/>
    <s v="Belarus"/>
    <s v="Minsk"/>
    <s v=""/>
    <n v="36"/>
    <n v="1"/>
    <x v="1"/>
    <x v="0"/>
    <n v="1"/>
    <s v=""/>
    <s v="Survey: Gallup"/>
    <x v="0"/>
    <n v="1"/>
  </r>
  <r>
    <d v="2021-01-18T00:00:00"/>
    <s v="Anastasiya Paperno"/>
    <s v="female"/>
    <d v="1984-07-24T00:00:00"/>
    <s v=""/>
    <x v="11"/>
    <s v="Lead Legal Counsel"/>
    <d v="2020-01-08T00:00:00"/>
    <s v=""/>
    <s v="Vera Kroshka"/>
    <s v=""/>
    <s v="Belarus"/>
    <s v="Minsk"/>
    <s v=""/>
    <n v="36"/>
    <n v="1"/>
    <x v="2"/>
    <x v="0"/>
    <n v="1"/>
    <s v=""/>
    <s v="Survey: Gallup"/>
    <x v="1"/>
    <n v="1"/>
  </r>
  <r>
    <d v="2021-01-18T00:00:00"/>
    <s v="Anastasiya Paperno"/>
    <s v="female"/>
    <d v="1984-07-24T00:00:00"/>
    <s v=""/>
    <x v="11"/>
    <s v="Lead Legal Counsel"/>
    <d v="2020-01-08T00:00:00"/>
    <s v=""/>
    <s v="Vera Kroshka"/>
    <s v=""/>
    <s v="Belarus"/>
    <s v="Minsk"/>
    <s v=""/>
    <n v="36"/>
    <n v="1"/>
    <x v="3"/>
    <x v="0"/>
    <n v="1"/>
    <s v=""/>
    <s v="Survey: Gallup"/>
    <x v="1"/>
    <n v="1"/>
  </r>
  <r>
    <d v="2021-01-18T00:00:00"/>
    <s v="Anastasiya Paperno"/>
    <s v="female"/>
    <d v="1984-07-24T00:00:00"/>
    <s v=""/>
    <x v="11"/>
    <s v="Lead Legal Counsel"/>
    <d v="2020-01-08T00:00:00"/>
    <s v=""/>
    <s v="Vera Kroshka"/>
    <s v=""/>
    <s v="Belarus"/>
    <s v="Minsk"/>
    <s v=""/>
    <n v="36"/>
    <n v="1"/>
    <x v="4"/>
    <x v="0"/>
    <n v="1"/>
    <s v=""/>
    <s v="Survey: Gallup"/>
    <x v="1"/>
    <n v="1"/>
  </r>
  <r>
    <d v="2021-01-18T00:00:00"/>
    <s v="Anastasiya Paperno"/>
    <s v="female"/>
    <d v="1984-07-24T00:00:00"/>
    <s v=""/>
    <x v="11"/>
    <s v="Lead Legal Counsel"/>
    <d v="2020-01-08T00:00:00"/>
    <s v=""/>
    <s v="Vera Kroshka"/>
    <s v=""/>
    <s v="Belarus"/>
    <s v="Minsk"/>
    <s v=""/>
    <n v="36"/>
    <n v="1"/>
    <x v="5"/>
    <x v="0"/>
    <n v="1"/>
    <s v=""/>
    <s v="Survey: Gallup"/>
    <x v="1"/>
    <n v="1"/>
  </r>
  <r>
    <d v="2021-01-18T00:00:00"/>
    <s v="Anastasiya Paperno"/>
    <s v="female"/>
    <d v="1984-07-24T00:00:00"/>
    <s v=""/>
    <x v="11"/>
    <s v="Lead Legal Counsel"/>
    <d v="2020-01-08T00:00:00"/>
    <s v=""/>
    <s v="Vera Kroshka"/>
    <s v=""/>
    <s v="Belarus"/>
    <s v="Minsk"/>
    <s v=""/>
    <n v="36"/>
    <n v="1"/>
    <x v="6"/>
    <x v="0"/>
    <n v="1"/>
    <s v=""/>
    <s v="Survey: Gallup"/>
    <x v="2"/>
    <n v="1"/>
  </r>
  <r>
    <d v="2021-01-18T00:00:00"/>
    <s v="Anastasiya Paperno"/>
    <s v="female"/>
    <d v="1984-07-24T00:00:00"/>
    <s v=""/>
    <x v="11"/>
    <s v="Lead Legal Counsel"/>
    <d v="2020-01-08T00:00:00"/>
    <s v=""/>
    <s v="Vera Kroshka"/>
    <s v=""/>
    <s v="Belarus"/>
    <s v="Minsk"/>
    <s v=""/>
    <n v="36"/>
    <n v="1"/>
    <x v="7"/>
    <x v="0"/>
    <n v="1"/>
    <s v=""/>
    <s v="Survey: Gallup"/>
    <x v="2"/>
    <n v="1"/>
  </r>
  <r>
    <d v="2021-01-18T00:00:00"/>
    <s v="Anastasiya Paperno"/>
    <s v="female"/>
    <d v="1984-07-24T00:00:00"/>
    <s v=""/>
    <x v="11"/>
    <s v="Lead Legal Counsel"/>
    <d v="2020-01-08T00:00:00"/>
    <s v=""/>
    <s v="Vera Kroshka"/>
    <s v=""/>
    <s v="Belarus"/>
    <s v="Minsk"/>
    <s v=""/>
    <n v="36"/>
    <n v="1"/>
    <x v="8"/>
    <x v="0"/>
    <n v="1"/>
    <s v=""/>
    <s v="Survey: Gallup"/>
    <x v="2"/>
    <n v="1"/>
  </r>
  <r>
    <d v="2021-01-18T00:00:00"/>
    <s v="Anastasiya Paperno"/>
    <s v="female"/>
    <d v="1984-07-24T00:00:00"/>
    <s v=""/>
    <x v="11"/>
    <s v="Lead Legal Counsel"/>
    <d v="2020-01-08T00:00:00"/>
    <s v=""/>
    <s v="Vera Kroshka"/>
    <s v=""/>
    <s v="Belarus"/>
    <s v="Minsk"/>
    <s v=""/>
    <n v="36"/>
    <n v="1"/>
    <x v="9"/>
    <x v="3"/>
    <n v="0"/>
    <s v=""/>
    <s v="Survey: Gallup"/>
    <x v="2"/>
    <n v="0"/>
  </r>
  <r>
    <d v="2021-01-18T00:00:00"/>
    <s v="Anastasiya Paperno"/>
    <s v="female"/>
    <d v="1984-07-24T00:00:00"/>
    <s v=""/>
    <x v="11"/>
    <s v="Lead Legal Counsel"/>
    <d v="2020-01-08T00:00:00"/>
    <s v=""/>
    <s v="Vera Kroshka"/>
    <s v=""/>
    <s v="Belarus"/>
    <s v="Minsk"/>
    <s v=""/>
    <n v="36"/>
    <n v="1"/>
    <x v="10"/>
    <x v="0"/>
    <n v="1"/>
    <s v=""/>
    <s v="Survey: Gallup"/>
    <x v="3"/>
    <n v="1"/>
  </r>
  <r>
    <d v="2021-01-18T00:00:00"/>
    <s v="Anastasiya Paperno"/>
    <s v="female"/>
    <d v="1984-07-24T00:00:00"/>
    <s v=""/>
    <x v="11"/>
    <s v="Lead Legal Counsel"/>
    <d v="2020-01-08T00:00:00"/>
    <s v=""/>
    <s v="Vera Kroshka"/>
    <s v=""/>
    <s v="Belarus"/>
    <s v="Minsk"/>
    <s v=""/>
    <n v="36"/>
    <n v="1"/>
    <x v="11"/>
    <x v="0"/>
    <n v="1"/>
    <s v=""/>
    <s v="Survey: Gallup"/>
    <x v="3"/>
    <n v="1"/>
  </r>
  <r>
    <d v="2021-01-18T00:00:00"/>
    <s v="Anastasiya Paperno"/>
    <s v="female"/>
    <d v="1984-07-24T00:00:00"/>
    <s v=""/>
    <x v="11"/>
    <s v="Lead Legal Counsel"/>
    <d v="2020-01-08T00:00:00"/>
    <s v=""/>
    <s v="Vera Kroshka"/>
    <s v=""/>
    <s v="Belarus"/>
    <s v="Minsk"/>
    <s v=""/>
    <n v="36"/>
    <n v="1"/>
    <x v="13"/>
    <x v="2"/>
    <n v="1"/>
    <s v=""/>
    <s v="Survey: Gallup"/>
    <x v="4"/>
    <e v="#N/A"/>
  </r>
  <r>
    <d v="2021-01-21T00:00:00"/>
    <s v="Olga Khovanskaya"/>
    <s v="female"/>
    <d v="1988-06-24T00:00:00"/>
    <s v="married"/>
    <x v="11"/>
    <s v="Administrative Director of Minsk office"/>
    <d v="2018-02-01T00:00:00"/>
    <s v=""/>
    <s v="Vera Kroshka"/>
    <s v=""/>
    <s v="Belarus"/>
    <s v="Minsk"/>
    <s v=""/>
    <n v="32"/>
    <n v="2"/>
    <x v="0"/>
    <x v="0"/>
    <n v="1"/>
    <s v=""/>
    <s v="Survey: Gallup"/>
    <x v="0"/>
    <n v="1"/>
  </r>
  <r>
    <d v="2021-01-21T00:00:00"/>
    <s v="Olga Khovanskaya"/>
    <s v="female"/>
    <d v="1988-06-24T00:00:00"/>
    <s v="married"/>
    <x v="11"/>
    <s v="Administrative Director of Minsk office"/>
    <d v="2018-02-01T00:00:00"/>
    <s v=""/>
    <s v="Vera Kroshka"/>
    <s v=""/>
    <s v="Belarus"/>
    <s v="Minsk"/>
    <s v=""/>
    <n v="32"/>
    <n v="2"/>
    <x v="1"/>
    <x v="3"/>
    <n v="0"/>
    <s v=""/>
    <s v="Survey: Gallup"/>
    <x v="0"/>
    <n v="0"/>
  </r>
  <r>
    <d v="2021-01-21T00:00:00"/>
    <s v="Olga Khovanskaya"/>
    <s v="female"/>
    <d v="1988-06-24T00:00:00"/>
    <s v="married"/>
    <x v="11"/>
    <s v="Administrative Director of Minsk office"/>
    <d v="2018-02-01T00:00:00"/>
    <s v=""/>
    <s v="Vera Kroshka"/>
    <s v=""/>
    <s v="Belarus"/>
    <s v="Minsk"/>
    <s v=""/>
    <n v="32"/>
    <n v="2"/>
    <x v="2"/>
    <x v="3"/>
    <n v="0"/>
    <s v=""/>
    <s v="Survey: Gallup"/>
    <x v="1"/>
    <n v="0"/>
  </r>
  <r>
    <d v="2021-01-21T00:00:00"/>
    <s v="Olga Khovanskaya"/>
    <s v="female"/>
    <d v="1988-06-24T00:00:00"/>
    <s v="married"/>
    <x v="11"/>
    <s v="Administrative Director of Minsk office"/>
    <d v="2018-02-01T00:00:00"/>
    <s v=""/>
    <s v="Vera Kroshka"/>
    <s v=""/>
    <s v="Belarus"/>
    <s v="Minsk"/>
    <s v=""/>
    <n v="32"/>
    <n v="2"/>
    <x v="3"/>
    <x v="0"/>
    <n v="1"/>
    <s v=""/>
    <s v="Survey: Gallup"/>
    <x v="1"/>
    <n v="1"/>
  </r>
  <r>
    <d v="2021-01-21T00:00:00"/>
    <s v="Olga Khovanskaya"/>
    <s v="female"/>
    <d v="1988-06-24T00:00:00"/>
    <s v="married"/>
    <x v="11"/>
    <s v="Administrative Director of Minsk office"/>
    <d v="2018-02-01T00:00:00"/>
    <s v=""/>
    <s v="Vera Kroshka"/>
    <s v=""/>
    <s v="Belarus"/>
    <s v="Minsk"/>
    <s v=""/>
    <n v="32"/>
    <n v="2"/>
    <x v="4"/>
    <x v="0"/>
    <n v="1"/>
    <s v=""/>
    <s v="Survey: Gallup"/>
    <x v="1"/>
    <n v="1"/>
  </r>
  <r>
    <d v="2021-01-21T00:00:00"/>
    <s v="Olga Khovanskaya"/>
    <s v="female"/>
    <d v="1988-06-24T00:00:00"/>
    <s v="married"/>
    <x v="11"/>
    <s v="Administrative Director of Minsk office"/>
    <d v="2018-02-01T00:00:00"/>
    <s v=""/>
    <s v="Vera Kroshka"/>
    <s v=""/>
    <s v="Belarus"/>
    <s v="Minsk"/>
    <s v=""/>
    <n v="32"/>
    <n v="2"/>
    <x v="5"/>
    <x v="0"/>
    <n v="1"/>
    <s v=""/>
    <s v="Survey: Gallup"/>
    <x v="1"/>
    <n v="1"/>
  </r>
  <r>
    <d v="2021-01-21T00:00:00"/>
    <s v="Olga Khovanskaya"/>
    <s v="female"/>
    <d v="1988-06-24T00:00:00"/>
    <s v="married"/>
    <x v="11"/>
    <s v="Administrative Director of Minsk office"/>
    <d v="2018-02-01T00:00:00"/>
    <s v=""/>
    <s v="Vera Kroshka"/>
    <s v=""/>
    <s v="Belarus"/>
    <s v="Minsk"/>
    <s v=""/>
    <n v="32"/>
    <n v="2"/>
    <x v="6"/>
    <x v="0"/>
    <n v="1"/>
    <s v=""/>
    <s v="Survey: Gallup"/>
    <x v="2"/>
    <n v="1"/>
  </r>
  <r>
    <d v="2021-01-21T00:00:00"/>
    <s v="Olga Khovanskaya"/>
    <s v="female"/>
    <d v="1988-06-24T00:00:00"/>
    <s v="married"/>
    <x v="11"/>
    <s v="Administrative Director of Minsk office"/>
    <d v="2018-02-01T00:00:00"/>
    <s v=""/>
    <s v="Vera Kroshka"/>
    <s v=""/>
    <s v="Belarus"/>
    <s v="Minsk"/>
    <s v=""/>
    <n v="32"/>
    <n v="2"/>
    <x v="7"/>
    <x v="0"/>
    <n v="1"/>
    <s v=""/>
    <s v="Survey: Gallup"/>
    <x v="2"/>
    <n v="1"/>
  </r>
  <r>
    <d v="2021-01-21T00:00:00"/>
    <s v="Olga Khovanskaya"/>
    <s v="female"/>
    <d v="1988-06-24T00:00:00"/>
    <s v="married"/>
    <x v="11"/>
    <s v="Administrative Director of Minsk office"/>
    <d v="2018-02-01T00:00:00"/>
    <s v=""/>
    <s v="Vera Kroshka"/>
    <s v=""/>
    <s v="Belarus"/>
    <s v="Minsk"/>
    <s v=""/>
    <n v="32"/>
    <n v="2"/>
    <x v="8"/>
    <x v="0"/>
    <n v="1"/>
    <s v=""/>
    <s v="Survey: Gallup"/>
    <x v="2"/>
    <n v="1"/>
  </r>
  <r>
    <d v="2021-01-21T00:00:00"/>
    <s v="Olga Khovanskaya"/>
    <s v="female"/>
    <d v="1988-06-24T00:00:00"/>
    <s v="married"/>
    <x v="11"/>
    <s v="Administrative Director of Minsk office"/>
    <d v="2018-02-01T00:00:00"/>
    <s v=""/>
    <s v="Vera Kroshka"/>
    <s v=""/>
    <s v="Belarus"/>
    <s v="Minsk"/>
    <s v=""/>
    <n v="32"/>
    <n v="2"/>
    <x v="9"/>
    <x v="0"/>
    <n v="1"/>
    <s v=""/>
    <s v="Survey: Gallup"/>
    <x v="2"/>
    <n v="1"/>
  </r>
  <r>
    <d v="2021-01-21T00:00:00"/>
    <s v="Olga Khovanskaya"/>
    <s v="female"/>
    <d v="1988-06-24T00:00:00"/>
    <s v="married"/>
    <x v="11"/>
    <s v="Administrative Director of Minsk office"/>
    <d v="2018-02-01T00:00:00"/>
    <s v=""/>
    <s v="Vera Kroshka"/>
    <s v=""/>
    <s v="Belarus"/>
    <s v="Minsk"/>
    <s v=""/>
    <n v="32"/>
    <n v="2"/>
    <x v="10"/>
    <x v="0"/>
    <n v="1"/>
    <s v=""/>
    <s v="Survey: Gallup"/>
    <x v="3"/>
    <n v="1"/>
  </r>
  <r>
    <d v="2021-01-21T00:00:00"/>
    <s v="Olga Khovanskaya"/>
    <s v="female"/>
    <d v="1988-06-24T00:00:00"/>
    <s v="married"/>
    <x v="11"/>
    <s v="Administrative Director of Minsk office"/>
    <d v="2018-02-01T00:00:00"/>
    <s v=""/>
    <s v="Vera Kroshka"/>
    <s v=""/>
    <s v="Belarus"/>
    <s v="Minsk"/>
    <s v=""/>
    <n v="32"/>
    <n v="2"/>
    <x v="11"/>
    <x v="0"/>
    <n v="1"/>
    <s v=""/>
    <s v="Survey: Gallup"/>
    <x v="3"/>
    <n v="1"/>
  </r>
  <r>
    <d v="2021-01-21T00:00:00"/>
    <s v="Olga Khovanskaya"/>
    <s v="female"/>
    <d v="1988-06-24T00:00:00"/>
    <s v="married"/>
    <x v="11"/>
    <s v="Administrative Director of Minsk office"/>
    <d v="2018-02-01T00:00:00"/>
    <s v=""/>
    <s v="Vera Kroshka"/>
    <s v=""/>
    <s v="Belarus"/>
    <s v="Minsk"/>
    <s v=""/>
    <n v="32"/>
    <n v="2"/>
    <x v="13"/>
    <x v="5"/>
    <n v="0"/>
    <s v=""/>
    <s v="Survey: Gallup"/>
    <x v="4"/>
    <e v="#N/A"/>
  </r>
  <r>
    <d v="2021-01-25T00:00:00"/>
    <s v="Jelena Kulik"/>
    <s v="female"/>
    <d v="1982-01-13T00:00:00"/>
    <s v=""/>
    <x v="11"/>
    <s v="Account manager"/>
    <d v="2018-10-01T00:00:00"/>
    <s v=""/>
    <s v="Ramunas Gargasas"/>
    <s v=""/>
    <s v="Lithuania"/>
    <s v="Vilnius"/>
    <s v=""/>
    <n v="39"/>
    <n v="2"/>
    <x v="0"/>
    <x v="0"/>
    <n v="1"/>
    <s v=""/>
    <s v="Survey: Gallup"/>
    <x v="0"/>
    <n v="1"/>
  </r>
  <r>
    <d v="2021-01-25T00:00:00"/>
    <s v="Jelena Kulik"/>
    <s v="female"/>
    <d v="1982-01-13T00:00:00"/>
    <s v=""/>
    <x v="11"/>
    <s v="Account manager"/>
    <d v="2018-10-01T00:00:00"/>
    <s v=""/>
    <s v="Ramunas Gargasas"/>
    <s v=""/>
    <s v="Lithuania"/>
    <s v="Vilnius"/>
    <s v=""/>
    <n v="39"/>
    <n v="2"/>
    <x v="3"/>
    <x v="0"/>
    <n v="1"/>
    <s v=""/>
    <s v="Survey: Gallup"/>
    <x v="1"/>
    <n v="1"/>
  </r>
  <r>
    <d v="2021-01-25T00:00:00"/>
    <s v="Jelena Kulik"/>
    <s v="female"/>
    <d v="1982-01-13T00:00:00"/>
    <s v=""/>
    <x v="11"/>
    <s v="Account manager"/>
    <d v="2018-10-01T00:00:00"/>
    <s v=""/>
    <s v="Ramunas Gargasas"/>
    <s v=""/>
    <s v="Lithuania"/>
    <s v="Vilnius"/>
    <s v=""/>
    <n v="39"/>
    <n v="2"/>
    <x v="5"/>
    <x v="0"/>
    <n v="1"/>
    <s v=""/>
    <s v="Survey: Gallup"/>
    <x v="1"/>
    <n v="1"/>
  </r>
  <r>
    <d v="2021-01-25T00:00:00"/>
    <s v="Jelena Kulik"/>
    <s v="female"/>
    <d v="1982-01-13T00:00:00"/>
    <s v=""/>
    <x v="11"/>
    <s v="Account manager"/>
    <d v="2018-10-01T00:00:00"/>
    <s v=""/>
    <s v="Ramunas Gargasas"/>
    <s v=""/>
    <s v="Lithuania"/>
    <s v="Vilnius"/>
    <s v=""/>
    <n v="39"/>
    <n v="2"/>
    <x v="6"/>
    <x v="3"/>
    <n v="0"/>
    <s v=""/>
    <s v="Survey: Gallup"/>
    <x v="2"/>
    <n v="0"/>
  </r>
  <r>
    <d v="2021-01-25T00:00:00"/>
    <s v="Jelena Kulik"/>
    <s v="female"/>
    <d v="1982-01-13T00:00:00"/>
    <s v=""/>
    <x v="11"/>
    <s v="Account manager"/>
    <d v="2018-10-01T00:00:00"/>
    <s v=""/>
    <s v="Ramunas Gargasas"/>
    <s v=""/>
    <s v="Lithuania"/>
    <s v="Vilnius"/>
    <s v=""/>
    <n v="39"/>
    <n v="2"/>
    <x v="7"/>
    <x v="3"/>
    <n v="0"/>
    <s v=""/>
    <s v="Survey: Gallup"/>
    <x v="2"/>
    <n v="0"/>
  </r>
  <r>
    <d v="2021-01-25T00:00:00"/>
    <s v="Jelena Kulik"/>
    <s v="female"/>
    <d v="1982-01-13T00:00:00"/>
    <s v=""/>
    <x v="11"/>
    <s v="Account manager"/>
    <d v="2018-10-01T00:00:00"/>
    <s v=""/>
    <s v="Ramunas Gargasas"/>
    <s v=""/>
    <s v="Lithuania"/>
    <s v="Vilnius"/>
    <s v=""/>
    <n v="39"/>
    <n v="2"/>
    <x v="9"/>
    <x v="0"/>
    <n v="1"/>
    <s v=""/>
    <s v="Survey: Gallup"/>
    <x v="2"/>
    <n v="1"/>
  </r>
  <r>
    <d v="2021-01-25T00:00:00"/>
    <s v="Jelena Kulik"/>
    <s v="female"/>
    <d v="1982-01-13T00:00:00"/>
    <s v=""/>
    <x v="11"/>
    <s v="Account manager"/>
    <d v="2018-10-01T00:00:00"/>
    <s v=""/>
    <s v="Ramunas Gargasas"/>
    <s v=""/>
    <s v="Lithuania"/>
    <s v="Vilnius"/>
    <s v=""/>
    <n v="39"/>
    <n v="2"/>
    <x v="10"/>
    <x v="0"/>
    <n v="1"/>
    <s v=""/>
    <s v="Survey: Gallup"/>
    <x v="3"/>
    <n v="1"/>
  </r>
  <r>
    <d v="2021-01-25T00:00:00"/>
    <s v="Jelena Kulik"/>
    <s v="female"/>
    <d v="1982-01-13T00:00:00"/>
    <s v=""/>
    <x v="11"/>
    <s v="Account manager"/>
    <d v="2018-10-01T00:00:00"/>
    <s v=""/>
    <s v="Ramunas Gargasas"/>
    <s v=""/>
    <s v="Lithuania"/>
    <s v="Vilnius"/>
    <s v=""/>
    <n v="39"/>
    <n v="2"/>
    <x v="11"/>
    <x v="0"/>
    <n v="1"/>
    <s v=""/>
    <s v="Survey: Gallup"/>
    <x v="3"/>
    <n v="1"/>
  </r>
  <r>
    <d v="2021-01-25T00:00:00"/>
    <s v="Jelena Kulik"/>
    <s v="female"/>
    <d v="1982-01-13T00:00:00"/>
    <s v=""/>
    <x v="11"/>
    <s v="Account manager"/>
    <d v="2018-10-01T00:00:00"/>
    <s v=""/>
    <s v="Ramunas Gargasas"/>
    <s v=""/>
    <s v="Lithuania"/>
    <s v="Vilnius"/>
    <s v=""/>
    <n v="39"/>
    <n v="2"/>
    <x v="1"/>
    <x v="3"/>
    <n v="0"/>
    <s v=""/>
    <s v="Survey: Gallup"/>
    <x v="0"/>
    <n v="0"/>
  </r>
  <r>
    <d v="2021-01-25T00:00:00"/>
    <s v="Jelena Kulik"/>
    <s v="female"/>
    <d v="1982-01-13T00:00:00"/>
    <s v=""/>
    <x v="11"/>
    <s v="Account manager"/>
    <d v="2018-10-01T00:00:00"/>
    <s v=""/>
    <s v="Ramunas Gargasas"/>
    <s v=""/>
    <s v="Lithuania"/>
    <s v="Vilnius"/>
    <s v=""/>
    <n v="39"/>
    <n v="2"/>
    <x v="2"/>
    <x v="3"/>
    <n v="0"/>
    <s v=""/>
    <s v="Survey: Gallup"/>
    <x v="1"/>
    <n v="0"/>
  </r>
  <r>
    <d v="2021-01-25T00:00:00"/>
    <s v="Jelena Kulik"/>
    <s v="female"/>
    <d v="1982-01-13T00:00:00"/>
    <s v=""/>
    <x v="11"/>
    <s v="Account manager"/>
    <d v="2018-10-01T00:00:00"/>
    <s v=""/>
    <s v="Ramunas Gargasas"/>
    <s v=""/>
    <s v="Lithuania"/>
    <s v="Vilnius"/>
    <s v=""/>
    <n v="39"/>
    <n v="2"/>
    <x v="4"/>
    <x v="3"/>
    <n v="0"/>
    <s v=""/>
    <s v="Survey: Gallup"/>
    <x v="1"/>
    <n v="0"/>
  </r>
  <r>
    <d v="2021-01-25T00:00:00"/>
    <s v="Jelena Kulik"/>
    <s v="female"/>
    <d v="1982-01-13T00:00:00"/>
    <s v=""/>
    <x v="11"/>
    <s v="Account manager"/>
    <d v="2018-10-01T00:00:00"/>
    <s v=""/>
    <s v="Ramunas Gargasas"/>
    <s v=""/>
    <s v="Lithuania"/>
    <s v="Vilnius"/>
    <s v=""/>
    <n v="39"/>
    <n v="2"/>
    <x v="12"/>
    <x v="1"/>
    <s v=""/>
    <s v="Замечательный офис в центре города, но простые работники не обеспечены парковкой. Подчиненные должны пользоваться платными услугами парковок в округе. При зарплате 700 евро отдавать в месяц по 100 евро на парковку - многовато. Вопрос поднимался много раз, но это слишком большие расходы для нашей компании. Такие расходы не позволяют приезжать в офис при первой необходимости. Данная ситуация оставляет осадок, т.к. создается впечатление, что Компания не заботится о трудящихся."/>
    <s v="Survey: Gallup"/>
    <x v="4"/>
    <e v="#N/A"/>
  </r>
  <r>
    <d v="2021-01-25T00:00:00"/>
    <s v="Jelena Kulik"/>
    <s v="female"/>
    <d v="1982-01-13T00:00:00"/>
    <s v=""/>
    <x v="11"/>
    <s v="Account manager"/>
    <d v="2018-10-01T00:00:00"/>
    <s v=""/>
    <s v="Ramunas Gargasas"/>
    <s v=""/>
    <s v="Lithuania"/>
    <s v="Vilnius"/>
    <s v=""/>
    <n v="39"/>
    <n v="2"/>
    <x v="8"/>
    <x v="0"/>
    <n v="1"/>
    <s v=""/>
    <s v="Survey: Gallup"/>
    <x v="2"/>
    <n v="1"/>
  </r>
  <r>
    <d v="2021-01-25T00:00:00"/>
    <s v="Jelena Kulik"/>
    <s v="female"/>
    <d v="1982-01-13T00:00:00"/>
    <s v=""/>
    <x v="11"/>
    <s v="Account manager"/>
    <d v="2018-10-01T00:00:00"/>
    <s v=""/>
    <s v="Ramunas Gargasas"/>
    <s v=""/>
    <s v="Lithuania"/>
    <s v="Vilnius"/>
    <s v=""/>
    <n v="39"/>
    <n v="2"/>
    <x v="13"/>
    <x v="5"/>
    <n v="0"/>
    <s v=""/>
    <s v="Survey: Gallup"/>
    <x v="4"/>
    <e v="#N/A"/>
  </r>
  <r>
    <d v="2021-01-25T00:00:00"/>
    <s v="Olga Papkova"/>
    <s v="female"/>
    <d v="1982-02-12T00:00:00"/>
    <s v=""/>
    <x v="11"/>
    <s v="Vilnius Office manager"/>
    <d v="2016-12-01T00:00:00"/>
    <s v=""/>
    <s v="Ramunas Gargasas"/>
    <s v=""/>
    <s v="Lithuania"/>
    <s v="Vilnius"/>
    <s v=""/>
    <n v="38"/>
    <n v="4"/>
    <x v="0"/>
    <x v="0"/>
    <n v="1"/>
    <s v=""/>
    <s v="Survey: Gallup"/>
    <x v="0"/>
    <n v="1"/>
  </r>
  <r>
    <d v="2021-01-25T00:00:00"/>
    <s v="Olga Papkova"/>
    <s v="female"/>
    <d v="1982-02-12T00:00:00"/>
    <s v=""/>
    <x v="11"/>
    <s v="Vilnius Office manager"/>
    <d v="2016-12-01T00:00:00"/>
    <s v=""/>
    <s v="Ramunas Gargasas"/>
    <s v=""/>
    <s v="Lithuania"/>
    <s v="Vilnius"/>
    <s v=""/>
    <n v="38"/>
    <n v="4"/>
    <x v="1"/>
    <x v="0"/>
    <n v="1"/>
    <s v=""/>
    <s v="Survey: Gallup"/>
    <x v="0"/>
    <n v="1"/>
  </r>
  <r>
    <d v="2021-01-25T00:00:00"/>
    <s v="Olga Papkova"/>
    <s v="female"/>
    <d v="1982-02-12T00:00:00"/>
    <s v=""/>
    <x v="11"/>
    <s v="Vilnius Office manager"/>
    <d v="2016-12-01T00:00:00"/>
    <s v=""/>
    <s v="Ramunas Gargasas"/>
    <s v=""/>
    <s v="Lithuania"/>
    <s v="Vilnius"/>
    <s v=""/>
    <n v="38"/>
    <n v="4"/>
    <x v="2"/>
    <x v="0"/>
    <n v="1"/>
    <s v=""/>
    <s v="Survey: Gallup"/>
    <x v="1"/>
    <n v="1"/>
  </r>
  <r>
    <d v="2021-01-25T00:00:00"/>
    <s v="Olga Papkova"/>
    <s v="female"/>
    <d v="1982-02-12T00:00:00"/>
    <s v=""/>
    <x v="11"/>
    <s v="Vilnius Office manager"/>
    <d v="2016-12-01T00:00:00"/>
    <s v=""/>
    <s v="Ramunas Gargasas"/>
    <s v=""/>
    <s v="Lithuania"/>
    <s v="Vilnius"/>
    <s v=""/>
    <n v="38"/>
    <n v="4"/>
    <x v="3"/>
    <x v="3"/>
    <n v="0"/>
    <s v=""/>
    <s v="Survey: Gallup"/>
    <x v="1"/>
    <n v="0"/>
  </r>
  <r>
    <d v="2021-01-25T00:00:00"/>
    <s v="Olga Papkova"/>
    <s v="female"/>
    <d v="1982-02-12T00:00:00"/>
    <s v=""/>
    <x v="11"/>
    <s v="Vilnius Office manager"/>
    <d v="2016-12-01T00:00:00"/>
    <s v=""/>
    <s v="Ramunas Gargasas"/>
    <s v=""/>
    <s v="Lithuania"/>
    <s v="Vilnius"/>
    <s v=""/>
    <n v="38"/>
    <n v="4"/>
    <x v="4"/>
    <x v="0"/>
    <n v="1"/>
    <s v=""/>
    <s v="Survey: Gallup"/>
    <x v="1"/>
    <n v="1"/>
  </r>
  <r>
    <d v="2021-01-25T00:00:00"/>
    <s v="Olga Papkova"/>
    <s v="female"/>
    <d v="1982-02-12T00:00:00"/>
    <s v=""/>
    <x v="11"/>
    <s v="Vilnius Office manager"/>
    <d v="2016-12-01T00:00:00"/>
    <s v=""/>
    <s v="Ramunas Gargasas"/>
    <s v=""/>
    <s v="Lithuania"/>
    <s v="Vilnius"/>
    <s v=""/>
    <n v="38"/>
    <n v="4"/>
    <x v="5"/>
    <x v="0"/>
    <n v="1"/>
    <s v=""/>
    <s v="Survey: Gallup"/>
    <x v="1"/>
    <n v="1"/>
  </r>
  <r>
    <d v="2021-01-25T00:00:00"/>
    <s v="Olga Papkova"/>
    <s v="female"/>
    <d v="1982-02-12T00:00:00"/>
    <s v=""/>
    <x v="11"/>
    <s v="Vilnius Office manager"/>
    <d v="2016-12-01T00:00:00"/>
    <s v=""/>
    <s v="Ramunas Gargasas"/>
    <s v=""/>
    <s v="Lithuania"/>
    <s v="Vilnius"/>
    <s v=""/>
    <n v="38"/>
    <n v="4"/>
    <x v="6"/>
    <x v="0"/>
    <n v="1"/>
    <s v=""/>
    <s v="Survey: Gallup"/>
    <x v="2"/>
    <n v="1"/>
  </r>
  <r>
    <d v="2021-01-25T00:00:00"/>
    <s v="Olga Papkova"/>
    <s v="female"/>
    <d v="1982-02-12T00:00:00"/>
    <s v=""/>
    <x v="11"/>
    <s v="Vilnius Office manager"/>
    <d v="2016-12-01T00:00:00"/>
    <s v=""/>
    <s v="Ramunas Gargasas"/>
    <s v=""/>
    <s v="Lithuania"/>
    <s v="Vilnius"/>
    <s v=""/>
    <n v="38"/>
    <n v="4"/>
    <x v="7"/>
    <x v="0"/>
    <n v="1"/>
    <s v=""/>
    <s v="Survey: Gallup"/>
    <x v="2"/>
    <n v="1"/>
  </r>
  <r>
    <d v="2021-01-25T00:00:00"/>
    <s v="Olga Papkova"/>
    <s v="female"/>
    <d v="1982-02-12T00:00:00"/>
    <s v=""/>
    <x v="11"/>
    <s v="Vilnius Office manager"/>
    <d v="2016-12-01T00:00:00"/>
    <s v=""/>
    <s v="Ramunas Gargasas"/>
    <s v=""/>
    <s v="Lithuania"/>
    <s v="Vilnius"/>
    <s v=""/>
    <n v="38"/>
    <n v="4"/>
    <x v="8"/>
    <x v="0"/>
    <n v="1"/>
    <s v=""/>
    <s v="Survey: Gallup"/>
    <x v="2"/>
    <n v="1"/>
  </r>
  <r>
    <d v="2021-01-25T00:00:00"/>
    <s v="Olga Papkova"/>
    <s v="female"/>
    <d v="1982-02-12T00:00:00"/>
    <s v=""/>
    <x v="11"/>
    <s v="Vilnius Office manager"/>
    <d v="2016-12-01T00:00:00"/>
    <s v=""/>
    <s v="Ramunas Gargasas"/>
    <s v=""/>
    <s v="Lithuania"/>
    <s v="Vilnius"/>
    <s v=""/>
    <n v="38"/>
    <n v="4"/>
    <x v="9"/>
    <x v="0"/>
    <n v="1"/>
    <s v=""/>
    <s v="Survey: Gallup"/>
    <x v="2"/>
    <n v="1"/>
  </r>
  <r>
    <d v="2021-01-25T00:00:00"/>
    <s v="Olga Papkova"/>
    <s v="female"/>
    <d v="1982-02-12T00:00:00"/>
    <s v=""/>
    <x v="11"/>
    <s v="Vilnius Office manager"/>
    <d v="2016-12-01T00:00:00"/>
    <s v=""/>
    <s v="Ramunas Gargasas"/>
    <s v=""/>
    <s v="Lithuania"/>
    <s v="Vilnius"/>
    <s v=""/>
    <n v="38"/>
    <n v="4"/>
    <x v="10"/>
    <x v="3"/>
    <n v="0"/>
    <s v=""/>
    <s v="Survey: Gallup"/>
    <x v="3"/>
    <n v="0"/>
  </r>
  <r>
    <d v="2021-01-25T00:00:00"/>
    <s v="Olga Papkova"/>
    <s v="female"/>
    <d v="1982-02-12T00:00:00"/>
    <s v=""/>
    <x v="11"/>
    <s v="Vilnius Office manager"/>
    <d v="2016-12-01T00:00:00"/>
    <s v=""/>
    <s v="Ramunas Gargasas"/>
    <s v=""/>
    <s v="Lithuania"/>
    <s v="Vilnius"/>
    <s v=""/>
    <n v="38"/>
    <n v="4"/>
    <x v="11"/>
    <x v="3"/>
    <n v="0"/>
    <s v=""/>
    <s v="Survey: Gallup"/>
    <x v="3"/>
    <n v="0"/>
  </r>
  <r>
    <d v="2021-01-25T00:00:00"/>
    <s v="Olga Papkova"/>
    <s v="female"/>
    <d v="1982-02-12T00:00:00"/>
    <s v=""/>
    <x v="11"/>
    <s v="Vilnius Office manager"/>
    <d v="2016-12-01T00:00:00"/>
    <s v=""/>
    <s v="Ramunas Gargasas"/>
    <s v=""/>
    <s v="Lithuania"/>
    <s v="Vilnius"/>
    <s v=""/>
    <n v="38"/>
    <n v="4"/>
    <x v="13"/>
    <x v="2"/>
    <n v="1"/>
    <s v=""/>
    <s v="Survey: Gallup"/>
    <x v="4"/>
    <e v="#N/A"/>
  </r>
  <r>
    <d v="2021-01-25T00:00:00"/>
    <s v="Olga Papkova"/>
    <s v="female"/>
    <d v="1982-02-12T00:00:00"/>
    <s v=""/>
    <x v="11"/>
    <s v="Vilnius Office manager"/>
    <d v="2016-12-01T00:00:00"/>
    <s v=""/>
    <s v="Ramunas Gargasas"/>
    <s v=""/>
    <s v="Lithuania"/>
    <s v="Vilnius"/>
    <s v=""/>
    <n v="38"/>
    <n v="4"/>
    <x v="12"/>
    <x v="1"/>
    <s v=""/>
    <s v=" Я бы хотела улучшить уровень своего английского языка (как письменный, так и устный). Если компания может компенсировать оплату курсов (или часть), то это поможет мне чувствовать себя более уверенной и нужной. Учитывая, что компания растет и ко-во сотрудников, говорящих на анг. увеличивается, считаю, для себя  улучшение знания анг. языка в приоритете. Если компания в которой я работаю, мне поможет, то будет отлично!!!"/>
    <s v="Survey: Gallup"/>
    <x v="4"/>
    <e v="#N/A"/>
  </r>
  <r>
    <d v="2021-01-26T00:00:00"/>
    <s v="Roman Kochurov"/>
    <s v="male"/>
    <s v=""/>
    <s v=""/>
    <x v="2"/>
    <s v="Golang Developer"/>
    <d v="2020-09-14T00:00:00"/>
    <s v=""/>
    <s v="Marina Bobrenko"/>
    <s v="full-time"/>
    <s v="Remote"/>
    <s v="Remote"/>
    <s v=""/>
    <s v=""/>
    <n v="0"/>
    <x v="0"/>
    <x v="0"/>
    <n v="1"/>
    <s v=""/>
    <s v="Survey: Gallup"/>
    <x v="0"/>
    <n v="1"/>
  </r>
  <r>
    <d v="2021-01-26T00:00:00"/>
    <s v="Roman Kochurov"/>
    <s v="male"/>
    <s v=""/>
    <s v=""/>
    <x v="2"/>
    <s v="Golang Developer"/>
    <d v="2020-09-14T00:00:00"/>
    <s v=""/>
    <s v="Marina Bobrenko"/>
    <s v="full-time"/>
    <s v="Remote"/>
    <s v="Remote"/>
    <s v=""/>
    <s v=""/>
    <n v="0"/>
    <x v="1"/>
    <x v="0"/>
    <n v="1"/>
    <s v=""/>
    <s v="Survey: Gallup"/>
    <x v="0"/>
    <n v="1"/>
  </r>
  <r>
    <d v="2021-01-26T00:00:00"/>
    <s v="Roman Kochurov"/>
    <s v="male"/>
    <s v=""/>
    <s v=""/>
    <x v="2"/>
    <s v="Golang Developer"/>
    <d v="2020-09-14T00:00:00"/>
    <s v=""/>
    <s v="Marina Bobrenko"/>
    <s v="full-time"/>
    <s v="Remote"/>
    <s v="Remote"/>
    <s v=""/>
    <s v=""/>
    <n v="0"/>
    <x v="2"/>
    <x v="0"/>
    <n v="1"/>
    <s v=""/>
    <s v="Survey: Gallup"/>
    <x v="1"/>
    <n v="1"/>
  </r>
  <r>
    <d v="2021-01-26T00:00:00"/>
    <s v="Roman Kochurov"/>
    <s v="male"/>
    <s v=""/>
    <s v=""/>
    <x v="2"/>
    <s v="Golang Developer"/>
    <d v="2020-09-14T00:00:00"/>
    <s v=""/>
    <s v="Marina Bobrenko"/>
    <s v="full-time"/>
    <s v="Remote"/>
    <s v="Remote"/>
    <s v=""/>
    <s v=""/>
    <n v="0"/>
    <x v="3"/>
    <x v="3"/>
    <n v="0"/>
    <s v=""/>
    <s v="Survey: Gallup"/>
    <x v="1"/>
    <n v="0"/>
  </r>
  <r>
    <d v="2021-01-26T00:00:00"/>
    <s v="Roman Kochurov"/>
    <s v="male"/>
    <s v=""/>
    <s v=""/>
    <x v="2"/>
    <s v="Golang Developer"/>
    <d v="2020-09-14T00:00:00"/>
    <s v=""/>
    <s v="Marina Bobrenko"/>
    <s v="full-time"/>
    <s v="Remote"/>
    <s v="Remote"/>
    <s v=""/>
    <s v=""/>
    <n v="0"/>
    <x v="4"/>
    <x v="3"/>
    <n v="0"/>
    <s v=""/>
    <s v="Survey: Gallup"/>
    <x v="1"/>
    <n v="0"/>
  </r>
  <r>
    <d v="2021-01-26T00:00:00"/>
    <s v="Roman Kochurov"/>
    <s v="male"/>
    <s v=""/>
    <s v=""/>
    <x v="2"/>
    <s v="Golang Developer"/>
    <d v="2020-09-14T00:00:00"/>
    <s v=""/>
    <s v="Marina Bobrenko"/>
    <s v="full-time"/>
    <s v="Remote"/>
    <s v="Remote"/>
    <s v=""/>
    <s v=""/>
    <n v="0"/>
    <x v="5"/>
    <x v="0"/>
    <n v="1"/>
    <s v=""/>
    <s v="Survey: Gallup"/>
    <x v="1"/>
    <n v="1"/>
  </r>
  <r>
    <d v="2021-01-26T00:00:00"/>
    <s v="Roman Kochurov"/>
    <s v="male"/>
    <s v=""/>
    <s v=""/>
    <x v="2"/>
    <s v="Golang Developer"/>
    <d v="2020-09-14T00:00:00"/>
    <s v=""/>
    <s v="Marina Bobrenko"/>
    <s v="full-time"/>
    <s v="Remote"/>
    <s v="Remote"/>
    <s v=""/>
    <s v=""/>
    <n v="0"/>
    <x v="6"/>
    <x v="0"/>
    <n v="1"/>
    <s v=""/>
    <s v="Survey: Gallup"/>
    <x v="2"/>
    <n v="1"/>
  </r>
  <r>
    <d v="2021-01-26T00:00:00"/>
    <s v="Roman Kochurov"/>
    <s v="male"/>
    <s v=""/>
    <s v=""/>
    <x v="2"/>
    <s v="Golang Developer"/>
    <d v="2020-09-14T00:00:00"/>
    <s v=""/>
    <s v="Marina Bobrenko"/>
    <s v="full-time"/>
    <s v="Remote"/>
    <s v="Remote"/>
    <s v=""/>
    <s v=""/>
    <n v="0"/>
    <x v="7"/>
    <x v="0"/>
    <n v="1"/>
    <s v=""/>
    <s v="Survey: Gallup"/>
    <x v="2"/>
    <n v="1"/>
  </r>
  <r>
    <d v="2021-01-26T00:00:00"/>
    <s v="Roman Kochurov"/>
    <s v="male"/>
    <s v=""/>
    <s v=""/>
    <x v="2"/>
    <s v="Golang Developer"/>
    <d v="2020-09-14T00:00:00"/>
    <s v=""/>
    <s v="Marina Bobrenko"/>
    <s v="full-time"/>
    <s v="Remote"/>
    <s v="Remote"/>
    <s v=""/>
    <s v=""/>
    <n v="0"/>
    <x v="8"/>
    <x v="0"/>
    <n v="1"/>
    <s v=""/>
    <s v="Survey: Gallup"/>
    <x v="2"/>
    <n v="1"/>
  </r>
  <r>
    <d v="2021-01-26T00:00:00"/>
    <s v="Roman Kochurov"/>
    <s v="male"/>
    <s v=""/>
    <s v=""/>
    <x v="2"/>
    <s v="Golang Developer"/>
    <d v="2020-09-14T00:00:00"/>
    <s v=""/>
    <s v="Marina Bobrenko"/>
    <s v="full-time"/>
    <s v="Remote"/>
    <s v="Remote"/>
    <s v=""/>
    <s v=""/>
    <n v="0"/>
    <x v="9"/>
    <x v="3"/>
    <n v="0"/>
    <s v=""/>
    <s v="Survey: Gallup"/>
    <x v="2"/>
    <n v="0"/>
  </r>
  <r>
    <d v="2021-01-26T00:00:00"/>
    <s v="Roman Kochurov"/>
    <s v="male"/>
    <s v=""/>
    <s v=""/>
    <x v="2"/>
    <s v="Golang Developer"/>
    <d v="2020-09-14T00:00:00"/>
    <s v=""/>
    <s v="Marina Bobrenko"/>
    <s v="full-time"/>
    <s v="Remote"/>
    <s v="Remote"/>
    <s v=""/>
    <s v=""/>
    <n v="0"/>
    <x v="10"/>
    <x v="0"/>
    <n v="1"/>
    <s v=""/>
    <s v="Survey: Gallup"/>
    <x v="3"/>
    <n v="1"/>
  </r>
  <r>
    <d v="2021-01-26T00:00:00"/>
    <s v="Roman Kochurov"/>
    <s v="male"/>
    <s v=""/>
    <s v=""/>
    <x v="2"/>
    <s v="Golang Developer"/>
    <d v="2020-09-14T00:00:00"/>
    <s v=""/>
    <s v="Marina Bobrenko"/>
    <s v="full-time"/>
    <s v="Remote"/>
    <s v="Remote"/>
    <s v=""/>
    <s v=""/>
    <n v="0"/>
    <x v="11"/>
    <x v="0"/>
    <n v="1"/>
    <s v=""/>
    <s v="Survey: Gallup"/>
    <x v="3"/>
    <n v="1"/>
  </r>
  <r>
    <d v="2021-01-26T00:00:00"/>
    <s v="Roman Kochurov"/>
    <s v="male"/>
    <s v=""/>
    <s v=""/>
    <x v="2"/>
    <s v="Golang Developer"/>
    <d v="2020-09-14T00:00:00"/>
    <s v=""/>
    <s v="Marina Bobrenko"/>
    <s v="full-time"/>
    <s v="Remote"/>
    <s v="Remote"/>
    <s v=""/>
    <s v=""/>
    <n v="0"/>
    <x v="12"/>
    <x v="1"/>
    <s v=""/>
    <s v="появление тимбилдинг мероприятий. шеринг знаний внутри компании. в будущем, увелечение роли в решении задач"/>
    <s v="Survey: Gallup"/>
    <x v="4"/>
    <e v="#N/A"/>
  </r>
  <r>
    <d v="2021-01-26T00:00:00"/>
    <s v="Roman Kochurov"/>
    <s v="male"/>
    <s v=""/>
    <s v=""/>
    <x v="2"/>
    <s v="Golang Developer"/>
    <d v="2020-09-14T00:00:00"/>
    <s v=""/>
    <s v="Marina Bobrenko"/>
    <s v="full-time"/>
    <s v="Remote"/>
    <s v="Remote"/>
    <s v=""/>
    <s v=""/>
    <n v="0"/>
    <x v="13"/>
    <x v="5"/>
    <n v="0"/>
    <s v=""/>
    <s v="Survey: Gallup"/>
    <x v="4"/>
    <e v="#N/A"/>
  </r>
  <r>
    <d v="2021-01-26T00:00:00"/>
    <s v="Roman Kochurov"/>
    <s v="male"/>
    <s v=""/>
    <s v=""/>
    <x v="2"/>
    <s v="Golang Developer"/>
    <d v="2020-09-14T00:00:00"/>
    <s v=""/>
    <s v="Marina Bobrenko"/>
    <s v="full-time"/>
    <s v="Remote"/>
    <s v="Remote"/>
    <s v=""/>
    <s v=""/>
    <n v="0"/>
    <x v="14"/>
    <x v="1"/>
    <s v=""/>
    <s v="Улучшение условий _x000a_ - обеспечение домашнего офиса_x000a_ - рабочая техника_x000a_ - прозрачная программа по содействию в релокации _x000a_ - ЗП"/>
    <s v="Survey: Gallup"/>
    <x v="4"/>
    <e v="#N/A"/>
  </r>
  <r>
    <d v="2021-01-25T00:00:00"/>
    <s v="Kseniya Holub"/>
    <s v="female"/>
    <s v=""/>
    <s v=""/>
    <x v="3"/>
    <s v="L1 TSS"/>
    <d v="2020-09-14T00:00:00"/>
    <s v=""/>
    <s v="Kiryl Zlotnik"/>
    <s v="full-time"/>
    <s v="Belarus"/>
    <s v="Minsk"/>
    <s v=""/>
    <s v=""/>
    <n v="0"/>
    <x v="0"/>
    <x v="0"/>
    <n v="1"/>
    <s v=""/>
    <s v="Survey: Gallup"/>
    <x v="0"/>
    <n v="1"/>
  </r>
  <r>
    <d v="2021-01-25T00:00:00"/>
    <s v="Kseniya Holub"/>
    <s v="female"/>
    <s v=""/>
    <s v=""/>
    <x v="3"/>
    <s v="L1 TSS"/>
    <d v="2020-09-14T00:00:00"/>
    <s v=""/>
    <s v="Kiryl Zlotnik"/>
    <s v="full-time"/>
    <s v="Belarus"/>
    <s v="Minsk"/>
    <s v=""/>
    <s v=""/>
    <n v="0"/>
    <x v="1"/>
    <x v="0"/>
    <n v="1"/>
    <s v=""/>
    <s v="Survey: Gallup"/>
    <x v="0"/>
    <n v="1"/>
  </r>
  <r>
    <d v="2021-01-25T00:00:00"/>
    <s v="Kseniya Holub"/>
    <s v="female"/>
    <s v=""/>
    <s v=""/>
    <x v="3"/>
    <s v="L1 TSS"/>
    <d v="2020-09-14T00:00:00"/>
    <s v=""/>
    <s v="Kiryl Zlotnik"/>
    <s v="full-time"/>
    <s v="Belarus"/>
    <s v="Minsk"/>
    <s v=""/>
    <s v=""/>
    <n v="0"/>
    <x v="2"/>
    <x v="0"/>
    <n v="1"/>
    <s v=""/>
    <s v="Survey: Gallup"/>
    <x v="1"/>
    <n v="1"/>
  </r>
  <r>
    <d v="2021-01-25T00:00:00"/>
    <s v="Kseniya Holub"/>
    <s v="female"/>
    <s v=""/>
    <s v=""/>
    <x v="3"/>
    <s v="L1 TSS"/>
    <d v="2020-09-14T00:00:00"/>
    <s v=""/>
    <s v="Kiryl Zlotnik"/>
    <s v="full-time"/>
    <s v="Belarus"/>
    <s v="Minsk"/>
    <s v=""/>
    <s v=""/>
    <n v="0"/>
    <x v="3"/>
    <x v="0"/>
    <n v="1"/>
    <s v=""/>
    <s v="Survey: Gallup"/>
    <x v="1"/>
    <n v="1"/>
  </r>
  <r>
    <d v="2021-01-25T00:00:00"/>
    <s v="Kseniya Holub"/>
    <s v="female"/>
    <s v=""/>
    <s v=""/>
    <x v="3"/>
    <s v="L1 TSS"/>
    <d v="2020-09-14T00:00:00"/>
    <s v=""/>
    <s v="Kiryl Zlotnik"/>
    <s v="full-time"/>
    <s v="Belarus"/>
    <s v="Minsk"/>
    <s v=""/>
    <s v=""/>
    <n v="0"/>
    <x v="4"/>
    <x v="0"/>
    <n v="1"/>
    <s v=""/>
    <s v="Survey: Gallup"/>
    <x v="1"/>
    <n v="1"/>
  </r>
  <r>
    <d v="2021-01-25T00:00:00"/>
    <s v="Kseniya Holub"/>
    <s v="female"/>
    <s v=""/>
    <s v=""/>
    <x v="3"/>
    <s v="L1 TSS"/>
    <d v="2020-09-14T00:00:00"/>
    <s v=""/>
    <s v="Kiryl Zlotnik"/>
    <s v="full-time"/>
    <s v="Belarus"/>
    <s v="Minsk"/>
    <s v=""/>
    <s v=""/>
    <n v="0"/>
    <x v="5"/>
    <x v="0"/>
    <n v="1"/>
    <s v=""/>
    <s v="Survey: Gallup"/>
    <x v="1"/>
    <n v="1"/>
  </r>
  <r>
    <d v="2021-01-25T00:00:00"/>
    <s v="Kseniya Holub"/>
    <s v="female"/>
    <s v=""/>
    <s v=""/>
    <x v="3"/>
    <s v="L1 TSS"/>
    <d v="2020-09-14T00:00:00"/>
    <s v=""/>
    <s v="Kiryl Zlotnik"/>
    <s v="full-time"/>
    <s v="Belarus"/>
    <s v="Minsk"/>
    <s v=""/>
    <s v=""/>
    <n v="0"/>
    <x v="6"/>
    <x v="0"/>
    <n v="1"/>
    <s v=""/>
    <s v="Survey: Gallup"/>
    <x v="2"/>
    <n v="1"/>
  </r>
  <r>
    <d v="2021-01-25T00:00:00"/>
    <s v="Kseniya Holub"/>
    <s v="female"/>
    <s v=""/>
    <s v=""/>
    <x v="3"/>
    <s v="L1 TSS"/>
    <d v="2020-09-14T00:00:00"/>
    <s v=""/>
    <s v="Kiryl Zlotnik"/>
    <s v="full-time"/>
    <s v="Belarus"/>
    <s v="Minsk"/>
    <s v=""/>
    <s v=""/>
    <n v="0"/>
    <x v="7"/>
    <x v="0"/>
    <n v="1"/>
    <s v=""/>
    <s v="Survey: Gallup"/>
    <x v="2"/>
    <n v="1"/>
  </r>
  <r>
    <d v="2021-01-25T00:00:00"/>
    <s v="Kseniya Holub"/>
    <s v="female"/>
    <s v=""/>
    <s v=""/>
    <x v="3"/>
    <s v="L1 TSS"/>
    <d v="2020-09-14T00:00:00"/>
    <s v=""/>
    <s v="Kiryl Zlotnik"/>
    <s v="full-time"/>
    <s v="Belarus"/>
    <s v="Minsk"/>
    <s v=""/>
    <s v=""/>
    <n v="0"/>
    <x v="8"/>
    <x v="0"/>
    <n v="1"/>
    <s v=""/>
    <s v="Survey: Gallup"/>
    <x v="2"/>
    <n v="1"/>
  </r>
  <r>
    <d v="2021-01-25T00:00:00"/>
    <s v="Kseniya Holub"/>
    <s v="female"/>
    <s v=""/>
    <s v=""/>
    <x v="3"/>
    <s v="L1 TSS"/>
    <d v="2020-09-14T00:00:00"/>
    <s v=""/>
    <s v="Kiryl Zlotnik"/>
    <s v="full-time"/>
    <s v="Belarus"/>
    <s v="Minsk"/>
    <s v=""/>
    <s v=""/>
    <n v="0"/>
    <x v="9"/>
    <x v="0"/>
    <n v="1"/>
    <s v=""/>
    <s v="Survey: Gallup"/>
    <x v="2"/>
    <n v="1"/>
  </r>
  <r>
    <d v="2021-01-25T00:00:00"/>
    <s v="Kseniya Holub"/>
    <s v="female"/>
    <s v=""/>
    <s v=""/>
    <x v="3"/>
    <s v="L1 TSS"/>
    <d v="2020-09-14T00:00:00"/>
    <s v=""/>
    <s v="Kiryl Zlotnik"/>
    <s v="full-time"/>
    <s v="Belarus"/>
    <s v="Minsk"/>
    <s v=""/>
    <s v=""/>
    <n v="0"/>
    <x v="10"/>
    <x v="0"/>
    <n v="1"/>
    <s v=""/>
    <s v="Survey: Gallup"/>
    <x v="3"/>
    <n v="1"/>
  </r>
  <r>
    <d v="2021-01-25T00:00:00"/>
    <s v="Kseniya Holub"/>
    <s v="female"/>
    <s v=""/>
    <s v=""/>
    <x v="3"/>
    <s v="L1 TSS"/>
    <d v="2020-09-14T00:00:00"/>
    <s v=""/>
    <s v="Kiryl Zlotnik"/>
    <s v="full-time"/>
    <s v="Belarus"/>
    <s v="Minsk"/>
    <s v=""/>
    <s v=""/>
    <n v="0"/>
    <x v="11"/>
    <x v="0"/>
    <n v="1"/>
    <s v=""/>
    <s v="Survey: Gallup"/>
    <x v="3"/>
    <n v="1"/>
  </r>
  <r>
    <d v="2021-01-25T00:00:00"/>
    <s v="Kseniya Holub"/>
    <s v="female"/>
    <s v=""/>
    <s v=""/>
    <x v="3"/>
    <s v="L1 TSS"/>
    <d v="2020-09-14T00:00:00"/>
    <s v=""/>
    <s v="Kiryl Zlotnik"/>
    <s v="full-time"/>
    <s v="Belarus"/>
    <s v="Minsk"/>
    <s v=""/>
    <s v=""/>
    <n v="0"/>
    <x v="12"/>
    <x v="1"/>
    <s v=""/>
    <s v="I am a newbee in the company, for now I am focused at improving my product knowledge rather than engagement in the company."/>
    <s v="Survey: Gallup"/>
    <x v="4"/>
    <e v="#N/A"/>
  </r>
  <r>
    <d v="2021-01-26T00:00:00"/>
    <s v="Kseniya Holub"/>
    <s v="female"/>
    <s v=""/>
    <s v=""/>
    <x v="3"/>
    <s v="L1 TSS"/>
    <d v="2020-09-14T00:00:00"/>
    <s v=""/>
    <s v="Kiryl Zlotnik"/>
    <s v="full-time"/>
    <s v="Belarus"/>
    <s v="Minsk"/>
    <s v=""/>
    <s v=""/>
    <n v="0"/>
    <x v="13"/>
    <x v="6"/>
    <n v="0"/>
    <s v=""/>
    <s v="Survey: Gallup"/>
    <x v="4"/>
    <e v="#N/A"/>
  </r>
  <r>
    <d v="2021-01-26T00:00:00"/>
    <s v="Kseniya Holub"/>
    <s v="female"/>
    <s v=""/>
    <s v=""/>
    <x v="3"/>
    <s v="L1 TSS"/>
    <d v="2020-09-14T00:00:00"/>
    <s v=""/>
    <s v="Kiryl Zlotnik"/>
    <s v="full-time"/>
    <s v="Belarus"/>
    <s v="Minsk"/>
    <s v=""/>
    <s v=""/>
    <n v="0"/>
    <x v="14"/>
    <x v="1"/>
    <s v=""/>
    <s v="Hire more staff."/>
    <s v="Survey: Gallup"/>
    <x v="4"/>
    <e v="#N/A"/>
  </r>
  <r>
    <d v="2021-01-18T00:00:00"/>
    <s v="Siarhei Zavadski"/>
    <s v="male"/>
    <s v=""/>
    <s v=""/>
    <x v="2"/>
    <s v="QA Engineer"/>
    <d v="2020-10-19T00:00:00"/>
    <s v=""/>
    <s v="Marina Bobrenko"/>
    <s v="full-time"/>
    <s v="Belarus"/>
    <s v="Minsk"/>
    <s v=""/>
    <s v=""/>
    <n v="0"/>
    <x v="0"/>
    <x v="0"/>
    <n v="1"/>
    <s v=""/>
    <s v="Survey: Gallup"/>
    <x v="0"/>
    <n v="1"/>
  </r>
  <r>
    <d v="2021-01-18T00:00:00"/>
    <s v="Siarhei Zavadski"/>
    <s v="male"/>
    <s v=""/>
    <s v=""/>
    <x v="2"/>
    <s v="QA Engineer"/>
    <d v="2020-10-19T00:00:00"/>
    <s v=""/>
    <s v="Marina Bobrenko"/>
    <s v="full-time"/>
    <s v="Belarus"/>
    <s v="Minsk"/>
    <s v=""/>
    <s v=""/>
    <n v="0"/>
    <x v="1"/>
    <x v="0"/>
    <n v="1"/>
    <s v=""/>
    <s v="Survey: Gallup"/>
    <x v="0"/>
    <n v="1"/>
  </r>
  <r>
    <d v="2021-01-18T00:00:00"/>
    <s v="Siarhei Zavadski"/>
    <s v="male"/>
    <s v=""/>
    <s v=""/>
    <x v="2"/>
    <s v="QA Engineer"/>
    <d v="2020-10-19T00:00:00"/>
    <s v=""/>
    <s v="Marina Bobrenko"/>
    <s v="full-time"/>
    <s v="Belarus"/>
    <s v="Minsk"/>
    <s v=""/>
    <s v=""/>
    <n v="0"/>
    <x v="2"/>
    <x v="0"/>
    <n v="1"/>
    <s v=""/>
    <s v="Survey: Gallup"/>
    <x v="1"/>
    <n v="1"/>
  </r>
  <r>
    <d v="2021-01-18T00:00:00"/>
    <s v="Siarhei Zavadski"/>
    <s v="male"/>
    <s v=""/>
    <s v=""/>
    <x v="2"/>
    <s v="QA Engineer"/>
    <d v="2020-10-19T00:00:00"/>
    <s v=""/>
    <s v="Marina Bobrenko"/>
    <s v="full-time"/>
    <s v="Belarus"/>
    <s v="Minsk"/>
    <s v=""/>
    <s v=""/>
    <n v="0"/>
    <x v="3"/>
    <x v="0"/>
    <n v="1"/>
    <s v=""/>
    <s v="Survey: Gallup"/>
    <x v="1"/>
    <n v="1"/>
  </r>
  <r>
    <d v="2021-01-18T00:00:00"/>
    <s v="Siarhei Zavadski"/>
    <s v="male"/>
    <s v=""/>
    <s v=""/>
    <x v="2"/>
    <s v="QA Engineer"/>
    <d v="2020-10-19T00:00:00"/>
    <s v=""/>
    <s v="Marina Bobrenko"/>
    <s v="full-time"/>
    <s v="Belarus"/>
    <s v="Minsk"/>
    <s v=""/>
    <s v=""/>
    <n v="0"/>
    <x v="4"/>
    <x v="0"/>
    <n v="1"/>
    <s v=""/>
    <s v="Survey: Gallup"/>
    <x v="1"/>
    <n v="1"/>
  </r>
  <r>
    <d v="2021-01-18T00:00:00"/>
    <s v="Siarhei Zavadski"/>
    <s v="male"/>
    <s v=""/>
    <s v=""/>
    <x v="2"/>
    <s v="QA Engineer"/>
    <d v="2020-10-19T00:00:00"/>
    <s v=""/>
    <s v="Marina Bobrenko"/>
    <s v="full-time"/>
    <s v="Belarus"/>
    <s v="Minsk"/>
    <s v=""/>
    <s v=""/>
    <n v="0"/>
    <x v="5"/>
    <x v="3"/>
    <n v="0"/>
    <s v=""/>
    <s v="Survey: Gallup"/>
    <x v="1"/>
    <n v="0"/>
  </r>
  <r>
    <d v="2021-01-18T00:00:00"/>
    <s v="Siarhei Zavadski"/>
    <s v="male"/>
    <s v=""/>
    <s v=""/>
    <x v="2"/>
    <s v="QA Engineer"/>
    <d v="2020-10-19T00:00:00"/>
    <s v=""/>
    <s v="Marina Bobrenko"/>
    <s v="full-time"/>
    <s v="Belarus"/>
    <s v="Minsk"/>
    <s v=""/>
    <s v=""/>
    <n v="0"/>
    <x v="6"/>
    <x v="0"/>
    <n v="1"/>
    <s v=""/>
    <s v="Survey: Gallup"/>
    <x v="2"/>
    <n v="1"/>
  </r>
  <r>
    <d v="2021-01-18T00:00:00"/>
    <s v="Siarhei Zavadski"/>
    <s v="male"/>
    <s v=""/>
    <s v=""/>
    <x v="2"/>
    <s v="QA Engineer"/>
    <d v="2020-10-19T00:00:00"/>
    <s v=""/>
    <s v="Marina Bobrenko"/>
    <s v="full-time"/>
    <s v="Belarus"/>
    <s v="Minsk"/>
    <s v=""/>
    <s v=""/>
    <n v="0"/>
    <x v="7"/>
    <x v="0"/>
    <n v="1"/>
    <s v=""/>
    <s v="Survey: Gallup"/>
    <x v="2"/>
    <n v="1"/>
  </r>
  <r>
    <d v="2021-01-18T00:00:00"/>
    <s v="Siarhei Zavadski"/>
    <s v="male"/>
    <s v=""/>
    <s v=""/>
    <x v="2"/>
    <s v="QA Engineer"/>
    <d v="2020-10-19T00:00:00"/>
    <s v=""/>
    <s v="Marina Bobrenko"/>
    <s v="full-time"/>
    <s v="Belarus"/>
    <s v="Minsk"/>
    <s v=""/>
    <s v=""/>
    <n v="0"/>
    <x v="8"/>
    <x v="0"/>
    <n v="1"/>
    <s v=""/>
    <s v="Survey: Gallup"/>
    <x v="2"/>
    <n v="1"/>
  </r>
  <r>
    <d v="2021-01-18T00:00:00"/>
    <s v="Siarhei Zavadski"/>
    <s v="male"/>
    <s v=""/>
    <s v=""/>
    <x v="2"/>
    <s v="QA Engineer"/>
    <d v="2020-10-19T00:00:00"/>
    <s v=""/>
    <s v="Marina Bobrenko"/>
    <s v="full-time"/>
    <s v="Belarus"/>
    <s v="Minsk"/>
    <s v=""/>
    <s v=""/>
    <n v="0"/>
    <x v="9"/>
    <x v="3"/>
    <n v="0"/>
    <s v=""/>
    <s v="Survey: Gallup"/>
    <x v="2"/>
    <n v="0"/>
  </r>
  <r>
    <d v="2021-01-18T00:00:00"/>
    <s v="Siarhei Zavadski"/>
    <s v="male"/>
    <s v=""/>
    <s v=""/>
    <x v="2"/>
    <s v="QA Engineer"/>
    <d v="2020-10-19T00:00:00"/>
    <s v=""/>
    <s v="Marina Bobrenko"/>
    <s v="full-time"/>
    <s v="Belarus"/>
    <s v="Minsk"/>
    <s v=""/>
    <s v=""/>
    <n v="0"/>
    <x v="10"/>
    <x v="0"/>
    <n v="1"/>
    <s v=""/>
    <s v="Survey: Gallup"/>
    <x v="3"/>
    <n v="1"/>
  </r>
  <r>
    <d v="2021-01-18T00:00:00"/>
    <s v="Siarhei Zavadski"/>
    <s v="male"/>
    <s v=""/>
    <s v=""/>
    <x v="2"/>
    <s v="QA Engineer"/>
    <d v="2020-10-19T00:00:00"/>
    <s v=""/>
    <s v="Marina Bobrenko"/>
    <s v="full-time"/>
    <s v="Belarus"/>
    <s v="Minsk"/>
    <s v=""/>
    <s v=""/>
    <n v="0"/>
    <x v="11"/>
    <x v="0"/>
    <n v="1"/>
    <s v=""/>
    <s v="Survey: Gallup"/>
    <x v="3"/>
    <n v="1"/>
  </r>
  <r>
    <d v="2021-01-18T00:00:00"/>
    <s v="Siarhei Zavadski"/>
    <s v="male"/>
    <s v=""/>
    <s v=""/>
    <x v="2"/>
    <s v="QA Engineer"/>
    <d v="2020-10-19T00:00:00"/>
    <s v=""/>
    <s v="Marina Bobrenko"/>
    <s v="full-time"/>
    <s v="Belarus"/>
    <s v="Minsk"/>
    <s v=""/>
    <s v=""/>
    <n v="0"/>
    <x v="13"/>
    <x v="5"/>
    <n v="0"/>
    <s v=""/>
    <s v="Survey: Gallup"/>
    <x v="4"/>
    <e v="#N/A"/>
  </r>
  <r>
    <d v="2021-01-18T00:00:00"/>
    <s v="Yuliia Shperova"/>
    <s v="female"/>
    <s v=""/>
    <s v="married"/>
    <x v="3"/>
    <s v="L1 TSS"/>
    <d v="2020-11-04T00:00:00"/>
    <s v=""/>
    <s v="Kiryl Zlotnik"/>
    <s v="full-time"/>
    <s v="Remote "/>
    <s v="Remote"/>
    <s v=""/>
    <s v=""/>
    <n v="0"/>
    <x v="0"/>
    <x v="0"/>
    <n v="1"/>
    <s v=""/>
    <s v="Survey: Gallup"/>
    <x v="0"/>
    <n v="1"/>
  </r>
  <r>
    <d v="2021-01-18T00:00:00"/>
    <s v="Yuliia Shperova"/>
    <s v="female"/>
    <s v=""/>
    <s v="married"/>
    <x v="3"/>
    <s v="L1 TSS"/>
    <d v="2020-11-04T00:00:00"/>
    <s v=""/>
    <s v="Kiryl Zlotnik"/>
    <s v="full-time"/>
    <s v="Remote "/>
    <s v="Remote"/>
    <s v=""/>
    <s v=""/>
    <n v="0"/>
    <x v="1"/>
    <x v="0"/>
    <n v="1"/>
    <s v=""/>
    <s v="Survey: Gallup"/>
    <x v="0"/>
    <n v="1"/>
  </r>
  <r>
    <d v="2021-01-18T00:00:00"/>
    <s v="Yuliia Shperova"/>
    <s v="female"/>
    <s v=""/>
    <s v="married"/>
    <x v="3"/>
    <s v="L1 TSS"/>
    <d v="2020-11-04T00:00:00"/>
    <s v=""/>
    <s v="Kiryl Zlotnik"/>
    <s v="full-time"/>
    <s v="Remote "/>
    <s v="Remote"/>
    <s v=""/>
    <s v=""/>
    <n v="0"/>
    <x v="2"/>
    <x v="0"/>
    <n v="1"/>
    <s v=""/>
    <s v="Survey: Gallup"/>
    <x v="1"/>
    <n v="1"/>
  </r>
  <r>
    <d v="2021-01-18T00:00:00"/>
    <s v="Yuliia Shperova"/>
    <s v="female"/>
    <s v=""/>
    <s v="married"/>
    <x v="3"/>
    <s v="L1 TSS"/>
    <d v="2020-11-04T00:00:00"/>
    <s v=""/>
    <s v="Kiryl Zlotnik"/>
    <s v="full-time"/>
    <s v="Remote "/>
    <s v="Remote"/>
    <s v=""/>
    <s v=""/>
    <n v="0"/>
    <x v="3"/>
    <x v="0"/>
    <n v="1"/>
    <s v=""/>
    <s v="Survey: Gallup"/>
    <x v="1"/>
    <n v="1"/>
  </r>
  <r>
    <d v="2021-01-18T00:00:00"/>
    <s v="Yuliia Shperova"/>
    <s v="female"/>
    <s v=""/>
    <s v="married"/>
    <x v="3"/>
    <s v="L1 TSS"/>
    <d v="2020-11-04T00:00:00"/>
    <s v=""/>
    <s v="Kiryl Zlotnik"/>
    <s v="full-time"/>
    <s v="Remote "/>
    <s v="Remote"/>
    <s v=""/>
    <s v=""/>
    <n v="0"/>
    <x v="4"/>
    <x v="0"/>
    <n v="1"/>
    <s v=""/>
    <s v="Survey: Gallup"/>
    <x v="1"/>
    <n v="1"/>
  </r>
  <r>
    <d v="2021-01-18T00:00:00"/>
    <s v="Yuliia Shperova"/>
    <s v="female"/>
    <s v=""/>
    <s v="married"/>
    <x v="3"/>
    <s v="L1 TSS"/>
    <d v="2020-11-04T00:00:00"/>
    <s v=""/>
    <s v="Kiryl Zlotnik"/>
    <s v="full-time"/>
    <s v="Remote "/>
    <s v="Remote"/>
    <s v=""/>
    <s v=""/>
    <n v="0"/>
    <x v="5"/>
    <x v="0"/>
    <n v="1"/>
    <s v=""/>
    <s v="Survey: Gallup"/>
    <x v="1"/>
    <n v="1"/>
  </r>
  <r>
    <d v="2021-01-18T00:00:00"/>
    <s v="Yuliia Shperova"/>
    <s v="female"/>
    <s v=""/>
    <s v="married"/>
    <x v="3"/>
    <s v="L1 TSS"/>
    <d v="2020-11-04T00:00:00"/>
    <s v=""/>
    <s v="Kiryl Zlotnik"/>
    <s v="full-time"/>
    <s v="Remote "/>
    <s v="Remote"/>
    <s v=""/>
    <s v=""/>
    <n v="0"/>
    <x v="6"/>
    <x v="0"/>
    <n v="1"/>
    <s v=""/>
    <s v="Survey: Gallup"/>
    <x v="2"/>
    <n v="1"/>
  </r>
  <r>
    <d v="2021-01-18T00:00:00"/>
    <s v="Yuliia Shperova"/>
    <s v="female"/>
    <s v=""/>
    <s v="married"/>
    <x v="3"/>
    <s v="L1 TSS"/>
    <d v="2020-11-04T00:00:00"/>
    <s v=""/>
    <s v="Kiryl Zlotnik"/>
    <s v="full-time"/>
    <s v="Remote "/>
    <s v="Remote"/>
    <s v=""/>
    <s v=""/>
    <n v="0"/>
    <x v="7"/>
    <x v="0"/>
    <n v="1"/>
    <s v=""/>
    <s v="Survey: Gallup"/>
    <x v="2"/>
    <n v="1"/>
  </r>
  <r>
    <d v="2021-01-18T00:00:00"/>
    <s v="Yuliia Shperova"/>
    <s v="female"/>
    <s v=""/>
    <s v="married"/>
    <x v="3"/>
    <s v="L1 TSS"/>
    <d v="2020-11-04T00:00:00"/>
    <s v=""/>
    <s v="Kiryl Zlotnik"/>
    <s v="full-time"/>
    <s v="Remote "/>
    <s v="Remote"/>
    <s v=""/>
    <s v=""/>
    <n v="0"/>
    <x v="8"/>
    <x v="0"/>
    <n v="1"/>
    <s v=""/>
    <s v="Survey: Gallup"/>
    <x v="2"/>
    <n v="1"/>
  </r>
  <r>
    <d v="2021-01-18T00:00:00"/>
    <s v="Yuliia Shperova"/>
    <s v="female"/>
    <s v=""/>
    <s v="married"/>
    <x v="3"/>
    <s v="L1 TSS"/>
    <d v="2020-11-04T00:00:00"/>
    <s v=""/>
    <s v="Kiryl Zlotnik"/>
    <s v="full-time"/>
    <s v="Remote "/>
    <s v="Remote"/>
    <s v=""/>
    <s v=""/>
    <n v="0"/>
    <x v="9"/>
    <x v="0"/>
    <n v="1"/>
    <s v=""/>
    <s v="Survey: Gallup"/>
    <x v="2"/>
    <n v="1"/>
  </r>
  <r>
    <d v="2021-01-18T00:00:00"/>
    <s v="Yuliia Shperova"/>
    <s v="female"/>
    <s v=""/>
    <s v="married"/>
    <x v="3"/>
    <s v="L1 TSS"/>
    <d v="2020-11-04T00:00:00"/>
    <s v=""/>
    <s v="Kiryl Zlotnik"/>
    <s v="full-time"/>
    <s v="Remote "/>
    <s v="Remote"/>
    <s v=""/>
    <s v=""/>
    <n v="0"/>
    <x v="10"/>
    <x v="0"/>
    <n v="1"/>
    <s v=""/>
    <s v="Survey: Gallup"/>
    <x v="3"/>
    <n v="1"/>
  </r>
  <r>
    <d v="2021-01-18T00:00:00"/>
    <s v="Yuliia Shperova"/>
    <s v="female"/>
    <s v=""/>
    <s v="married"/>
    <x v="3"/>
    <s v="L1 TSS"/>
    <d v="2020-11-04T00:00:00"/>
    <s v=""/>
    <s v="Kiryl Zlotnik"/>
    <s v="full-time"/>
    <s v="Remote "/>
    <s v="Remote"/>
    <s v=""/>
    <s v=""/>
    <n v="0"/>
    <x v="11"/>
    <x v="0"/>
    <n v="1"/>
    <s v=""/>
    <s v="Survey: Gallup"/>
    <x v="3"/>
    <n v="1"/>
  </r>
  <r>
    <d v="2021-01-18T00:00:00"/>
    <s v="Yuliia Shperova"/>
    <s v="female"/>
    <s v=""/>
    <s v="married"/>
    <x v="3"/>
    <s v="L1 TSS"/>
    <d v="2020-11-04T00:00:00"/>
    <s v=""/>
    <s v="Kiryl Zlotnik"/>
    <s v="full-time"/>
    <s v="Remote "/>
    <s v="Remote"/>
    <s v=""/>
    <s v=""/>
    <n v="0"/>
    <x v="12"/>
    <x v="1"/>
    <s v=""/>
    <s v="Successful completion of the probationary period :)"/>
    <s v="Survey: Gallup"/>
    <x v="4"/>
    <e v="#N/A"/>
  </r>
  <r>
    <d v="2021-01-18T00:00:00"/>
    <s v="Yuliia Shperova"/>
    <s v="female"/>
    <s v=""/>
    <s v="married"/>
    <x v="3"/>
    <s v="L1 TSS"/>
    <d v="2020-11-04T00:00:00"/>
    <s v=""/>
    <s v="Kiryl Zlotnik"/>
    <s v="full-time"/>
    <s v="Remote "/>
    <s v="Remote"/>
    <s v=""/>
    <s v=""/>
    <n v="0"/>
    <x v="13"/>
    <x v="2"/>
    <n v="1"/>
    <s v=""/>
    <s v="Survey: Gallup"/>
    <x v="4"/>
    <e v="#N/A"/>
  </r>
  <r>
    <d v="2021-01-18T00:00:00"/>
    <s v="Yuliia Shperova"/>
    <s v="female"/>
    <s v=""/>
    <s v="married"/>
    <x v="3"/>
    <s v="L1 TSS"/>
    <d v="2020-11-04T00:00:00"/>
    <s v=""/>
    <s v="Kiryl Zlotnik"/>
    <s v="full-time"/>
    <s v="Remote "/>
    <s v="Remote"/>
    <s v=""/>
    <s v=""/>
    <n v="0"/>
    <x v="14"/>
    <x v="1"/>
    <s v=""/>
    <s v="Keep the company's mindful attitude to every client / employee / task"/>
    <s v="Survey: Gallup"/>
    <x v="4"/>
    <e v="#N/A"/>
  </r>
  <r>
    <d v="2021-01-22T00:00:00"/>
    <s v="Iryna Drazdova"/>
    <s v="female"/>
    <s v=""/>
    <s v=""/>
    <x v="3"/>
    <s v="L1 TSS"/>
    <d v="2020-11-02T00:00:00"/>
    <s v=""/>
    <s v="Kiryl Zlotnik"/>
    <s v="full-time"/>
    <s v="Belarus"/>
    <s v="Minsk"/>
    <s v=""/>
    <s v=""/>
    <n v="0"/>
    <x v="0"/>
    <x v="0"/>
    <n v="1"/>
    <s v=""/>
    <s v="Survey: Gallup"/>
    <x v="0"/>
    <n v="1"/>
  </r>
  <r>
    <d v="2021-01-22T00:00:00"/>
    <s v="Iryna Drazdova"/>
    <s v="female"/>
    <s v=""/>
    <s v=""/>
    <x v="3"/>
    <s v="L1 TSS"/>
    <d v="2020-11-02T00:00:00"/>
    <s v=""/>
    <s v="Kiryl Zlotnik"/>
    <s v="full-time"/>
    <s v="Belarus"/>
    <s v="Minsk"/>
    <s v=""/>
    <s v=""/>
    <n v="0"/>
    <x v="1"/>
    <x v="0"/>
    <n v="1"/>
    <s v=""/>
    <s v="Survey: Gallup"/>
    <x v="0"/>
    <n v="1"/>
  </r>
  <r>
    <d v="2021-01-22T00:00:00"/>
    <s v="Iryna Drazdova"/>
    <s v="female"/>
    <s v=""/>
    <s v=""/>
    <x v="3"/>
    <s v="L1 TSS"/>
    <d v="2020-11-02T00:00:00"/>
    <s v=""/>
    <s v="Kiryl Zlotnik"/>
    <s v="full-time"/>
    <s v="Belarus"/>
    <s v="Minsk"/>
    <s v=""/>
    <s v=""/>
    <n v="0"/>
    <x v="2"/>
    <x v="0"/>
    <n v="1"/>
    <s v=""/>
    <s v="Survey: Gallup"/>
    <x v="1"/>
    <n v="1"/>
  </r>
  <r>
    <d v="2021-01-22T00:00:00"/>
    <s v="Iryna Drazdova"/>
    <s v="female"/>
    <s v=""/>
    <s v=""/>
    <x v="3"/>
    <s v="L1 TSS"/>
    <d v="2020-11-02T00:00:00"/>
    <s v=""/>
    <s v="Kiryl Zlotnik"/>
    <s v="full-time"/>
    <s v="Belarus"/>
    <s v="Minsk"/>
    <s v=""/>
    <s v=""/>
    <n v="0"/>
    <x v="3"/>
    <x v="0"/>
    <n v="1"/>
    <s v=""/>
    <s v="Survey: Gallup"/>
    <x v="1"/>
    <n v="1"/>
  </r>
  <r>
    <d v="2021-01-22T00:00:00"/>
    <s v="Iryna Drazdova"/>
    <s v="female"/>
    <s v=""/>
    <s v=""/>
    <x v="3"/>
    <s v="L1 TSS"/>
    <d v="2020-11-02T00:00:00"/>
    <s v=""/>
    <s v="Kiryl Zlotnik"/>
    <s v="full-time"/>
    <s v="Belarus"/>
    <s v="Minsk"/>
    <s v=""/>
    <s v=""/>
    <n v="0"/>
    <x v="4"/>
    <x v="0"/>
    <n v="1"/>
    <s v=""/>
    <s v="Survey: Gallup"/>
    <x v="1"/>
    <n v="1"/>
  </r>
  <r>
    <d v="2021-01-22T00:00:00"/>
    <s v="Iryna Drazdova"/>
    <s v="female"/>
    <s v=""/>
    <s v=""/>
    <x v="3"/>
    <s v="L1 TSS"/>
    <d v="2020-11-02T00:00:00"/>
    <s v=""/>
    <s v="Kiryl Zlotnik"/>
    <s v="full-time"/>
    <s v="Belarus"/>
    <s v="Minsk"/>
    <s v=""/>
    <s v=""/>
    <n v="0"/>
    <x v="5"/>
    <x v="0"/>
    <n v="1"/>
    <s v=""/>
    <s v="Survey: Gallup"/>
    <x v="1"/>
    <n v="1"/>
  </r>
  <r>
    <d v="2021-01-22T00:00:00"/>
    <s v="Iryna Drazdova"/>
    <s v="female"/>
    <s v=""/>
    <s v=""/>
    <x v="3"/>
    <s v="L1 TSS"/>
    <d v="2020-11-02T00:00:00"/>
    <s v=""/>
    <s v="Kiryl Zlotnik"/>
    <s v="full-time"/>
    <s v="Belarus"/>
    <s v="Minsk"/>
    <s v=""/>
    <s v=""/>
    <n v="0"/>
    <x v="6"/>
    <x v="0"/>
    <n v="1"/>
    <s v=""/>
    <s v="Survey: Gallup"/>
    <x v="2"/>
    <n v="1"/>
  </r>
  <r>
    <d v="2021-01-22T00:00:00"/>
    <s v="Iryna Drazdova"/>
    <s v="female"/>
    <s v=""/>
    <s v=""/>
    <x v="3"/>
    <s v="L1 TSS"/>
    <d v="2020-11-02T00:00:00"/>
    <s v=""/>
    <s v="Kiryl Zlotnik"/>
    <s v="full-time"/>
    <s v="Belarus"/>
    <s v="Minsk"/>
    <s v=""/>
    <s v=""/>
    <n v="0"/>
    <x v="7"/>
    <x v="0"/>
    <n v="1"/>
    <s v=""/>
    <s v="Survey: Gallup"/>
    <x v="2"/>
    <n v="1"/>
  </r>
  <r>
    <d v="2021-01-22T00:00:00"/>
    <s v="Iryna Drazdova"/>
    <s v="female"/>
    <s v=""/>
    <s v=""/>
    <x v="3"/>
    <s v="L1 TSS"/>
    <d v="2020-11-02T00:00:00"/>
    <s v=""/>
    <s v="Kiryl Zlotnik"/>
    <s v="full-time"/>
    <s v="Belarus"/>
    <s v="Minsk"/>
    <s v=""/>
    <s v=""/>
    <n v="0"/>
    <x v="8"/>
    <x v="0"/>
    <n v="1"/>
    <s v=""/>
    <s v="Survey: Gallup"/>
    <x v="2"/>
    <n v="1"/>
  </r>
  <r>
    <d v="2021-01-22T00:00:00"/>
    <s v="Iryna Drazdova"/>
    <s v="female"/>
    <s v=""/>
    <s v=""/>
    <x v="3"/>
    <s v="L1 TSS"/>
    <d v="2020-11-02T00:00:00"/>
    <s v=""/>
    <s v="Kiryl Zlotnik"/>
    <s v="full-time"/>
    <s v="Belarus"/>
    <s v="Minsk"/>
    <s v=""/>
    <s v=""/>
    <n v="0"/>
    <x v="9"/>
    <x v="3"/>
    <n v="0"/>
    <s v=""/>
    <s v="Survey: Gallup"/>
    <x v="2"/>
    <n v="0"/>
  </r>
  <r>
    <d v="2021-01-22T00:00:00"/>
    <s v="Iryna Drazdova"/>
    <s v="female"/>
    <s v=""/>
    <s v=""/>
    <x v="3"/>
    <s v="L1 TSS"/>
    <d v="2020-11-02T00:00:00"/>
    <s v=""/>
    <s v="Kiryl Zlotnik"/>
    <s v="full-time"/>
    <s v="Belarus"/>
    <s v="Minsk"/>
    <s v=""/>
    <s v=""/>
    <n v="0"/>
    <x v="10"/>
    <x v="0"/>
    <n v="1"/>
    <s v=""/>
    <s v="Survey: Gallup"/>
    <x v="3"/>
    <n v="1"/>
  </r>
  <r>
    <d v="2021-01-22T00:00:00"/>
    <s v="Iryna Drazdova"/>
    <s v="female"/>
    <s v=""/>
    <s v=""/>
    <x v="3"/>
    <s v="L1 TSS"/>
    <d v="2020-11-02T00:00:00"/>
    <s v=""/>
    <s v="Kiryl Zlotnik"/>
    <s v="full-time"/>
    <s v="Belarus"/>
    <s v="Minsk"/>
    <s v=""/>
    <s v=""/>
    <n v="0"/>
    <x v="11"/>
    <x v="0"/>
    <n v="1"/>
    <s v=""/>
    <s v="Survey: Gallup"/>
    <x v="3"/>
    <n v="1"/>
  </r>
  <r>
    <d v="2021-01-22T00:00:00"/>
    <s v="Iryna Drazdova"/>
    <s v="female"/>
    <s v=""/>
    <s v=""/>
    <x v="3"/>
    <s v="L1 TSS"/>
    <d v="2020-11-02T00:00:00"/>
    <s v=""/>
    <s v="Kiryl Zlotnik"/>
    <s v="full-time"/>
    <s v="Belarus"/>
    <s v="Minsk"/>
    <s v=""/>
    <s v=""/>
    <n v="0"/>
    <x v="12"/>
    <x v="1"/>
    <s v=""/>
    <s v="As s new person, that would be great to have some actual real meetings, not in zoom"/>
    <s v="Survey: Gallup"/>
    <x v="4"/>
    <e v="#N/A"/>
  </r>
  <r>
    <d v="2021-01-22T00:00:00"/>
    <s v="Iryna Drazdova"/>
    <s v="female"/>
    <s v=""/>
    <s v=""/>
    <x v="3"/>
    <s v="L1 TSS"/>
    <d v="2020-11-02T00:00:00"/>
    <s v=""/>
    <s v="Kiryl Zlotnik"/>
    <s v="full-time"/>
    <s v="Belarus"/>
    <s v="Minsk"/>
    <s v=""/>
    <s v=""/>
    <n v="0"/>
    <x v="13"/>
    <x v="2"/>
    <n v="1"/>
    <s v=""/>
    <s v="Survey: Gallup"/>
    <x v="4"/>
    <e v="#N/A"/>
  </r>
  <r>
    <d v="2021-01-22T00:00:00"/>
    <s v="Iryna Drazdova"/>
    <s v="female"/>
    <s v=""/>
    <s v=""/>
    <x v="3"/>
    <s v="L1 TSS"/>
    <d v="2020-11-02T00:00:00"/>
    <s v=""/>
    <s v="Kiryl Zlotnik"/>
    <s v="full-time"/>
    <s v="Belarus"/>
    <s v="Minsk"/>
    <s v=""/>
    <s v=""/>
    <n v="0"/>
    <x v="14"/>
    <x v="1"/>
    <s v=""/>
    <s v="So far everythings is great, i feel amazing here"/>
    <s v="Survey: Gallup"/>
    <x v="4"/>
    <e v="#N/A"/>
  </r>
  <r>
    <d v="2021-01-31T00:00:00"/>
    <s v="Tomas Liashuk"/>
    <s v="male"/>
    <s v=""/>
    <s v=""/>
    <x v="2"/>
    <s v="Front-End Developer"/>
    <d v="2020-11-30T00:00:00"/>
    <s v=""/>
    <s v="Marina Bobrenko"/>
    <s v=""/>
    <s v="Belarus"/>
    <s v="Minsk"/>
    <s v=""/>
    <s v=""/>
    <n v="0"/>
    <x v="0"/>
    <x v="0"/>
    <n v="1"/>
    <s v=""/>
    <s v="Survey: Gallup"/>
    <x v="0"/>
    <n v="1"/>
  </r>
  <r>
    <d v="2021-01-31T00:00:00"/>
    <s v="Tomas Liashuk"/>
    <s v="male"/>
    <s v=""/>
    <s v=""/>
    <x v="2"/>
    <s v="Front-End Developer"/>
    <d v="2020-11-30T00:00:00"/>
    <s v=""/>
    <s v="Marina Bobrenko"/>
    <s v=""/>
    <s v="Belarus"/>
    <s v="Minsk"/>
    <s v=""/>
    <s v=""/>
    <n v="0"/>
    <x v="1"/>
    <x v="0"/>
    <n v="1"/>
    <s v=""/>
    <s v="Survey: Gallup"/>
    <x v="0"/>
    <n v="1"/>
  </r>
  <r>
    <d v="2021-01-31T00:00:00"/>
    <s v="Tomas Liashuk"/>
    <s v="male"/>
    <s v=""/>
    <s v=""/>
    <x v="2"/>
    <s v="Front-End Developer"/>
    <d v="2020-11-30T00:00:00"/>
    <s v=""/>
    <s v="Marina Bobrenko"/>
    <s v=""/>
    <s v="Belarus"/>
    <s v="Minsk"/>
    <s v=""/>
    <s v=""/>
    <n v="0"/>
    <x v="2"/>
    <x v="0"/>
    <n v="1"/>
    <s v=""/>
    <s v="Survey: Gallup"/>
    <x v="1"/>
    <n v="1"/>
  </r>
  <r>
    <d v="2021-01-31T00:00:00"/>
    <s v="Tomas Liashuk"/>
    <s v="male"/>
    <s v=""/>
    <s v=""/>
    <x v="2"/>
    <s v="Front-End Developer"/>
    <d v="2020-11-30T00:00:00"/>
    <s v=""/>
    <s v="Marina Bobrenko"/>
    <s v=""/>
    <s v="Belarus"/>
    <s v="Minsk"/>
    <s v=""/>
    <s v=""/>
    <n v="0"/>
    <x v="3"/>
    <x v="0"/>
    <n v="1"/>
    <s v=""/>
    <s v="Survey: Gallup"/>
    <x v="1"/>
    <n v="1"/>
  </r>
  <r>
    <d v="2021-01-31T00:00:00"/>
    <s v="Tomas Liashuk"/>
    <s v="male"/>
    <s v=""/>
    <s v=""/>
    <x v="2"/>
    <s v="Front-End Developer"/>
    <d v="2020-11-30T00:00:00"/>
    <s v=""/>
    <s v="Marina Bobrenko"/>
    <s v=""/>
    <s v="Belarus"/>
    <s v="Minsk"/>
    <s v=""/>
    <s v=""/>
    <n v="0"/>
    <x v="4"/>
    <x v="0"/>
    <n v="1"/>
    <s v=""/>
    <s v="Survey: Gallup"/>
    <x v="1"/>
    <n v="1"/>
  </r>
  <r>
    <d v="2021-01-31T00:00:00"/>
    <s v="Tomas Liashuk"/>
    <s v="male"/>
    <s v=""/>
    <s v=""/>
    <x v="2"/>
    <s v="Front-End Developer"/>
    <d v="2020-11-30T00:00:00"/>
    <s v=""/>
    <s v="Marina Bobrenko"/>
    <s v=""/>
    <s v="Belarus"/>
    <s v="Minsk"/>
    <s v=""/>
    <s v=""/>
    <n v="0"/>
    <x v="5"/>
    <x v="0"/>
    <n v="1"/>
    <s v=""/>
    <s v="Survey: Gallup"/>
    <x v="1"/>
    <n v="1"/>
  </r>
  <r>
    <d v="2021-01-31T00:00:00"/>
    <s v="Tomas Liashuk"/>
    <s v="male"/>
    <s v=""/>
    <s v=""/>
    <x v="2"/>
    <s v="Front-End Developer"/>
    <d v="2020-11-30T00:00:00"/>
    <s v=""/>
    <s v="Marina Bobrenko"/>
    <s v=""/>
    <s v="Belarus"/>
    <s v="Minsk"/>
    <s v=""/>
    <s v=""/>
    <n v="0"/>
    <x v="6"/>
    <x v="0"/>
    <n v="1"/>
    <s v=""/>
    <s v="Survey: Gallup"/>
    <x v="2"/>
    <n v="1"/>
  </r>
  <r>
    <d v="2021-01-31T00:00:00"/>
    <s v="Tomas Liashuk"/>
    <s v="male"/>
    <s v=""/>
    <s v=""/>
    <x v="2"/>
    <s v="Front-End Developer"/>
    <d v="2020-11-30T00:00:00"/>
    <s v=""/>
    <s v="Marina Bobrenko"/>
    <s v=""/>
    <s v="Belarus"/>
    <s v="Minsk"/>
    <s v=""/>
    <s v=""/>
    <n v="0"/>
    <x v="7"/>
    <x v="0"/>
    <n v="1"/>
    <s v=""/>
    <s v="Survey: Gallup"/>
    <x v="2"/>
    <n v="1"/>
  </r>
  <r>
    <d v="2021-01-31T00:00:00"/>
    <s v="Tomas Liashuk"/>
    <s v="male"/>
    <s v=""/>
    <s v=""/>
    <x v="2"/>
    <s v="Front-End Developer"/>
    <d v="2020-11-30T00:00:00"/>
    <s v=""/>
    <s v="Marina Bobrenko"/>
    <s v=""/>
    <s v="Belarus"/>
    <s v="Minsk"/>
    <s v=""/>
    <s v=""/>
    <n v="0"/>
    <x v="8"/>
    <x v="0"/>
    <n v="1"/>
    <s v=""/>
    <s v="Survey: Gallup"/>
    <x v="2"/>
    <n v="1"/>
  </r>
  <r>
    <d v="2021-01-31T00:00:00"/>
    <s v="Tomas Liashuk"/>
    <s v="male"/>
    <s v=""/>
    <s v=""/>
    <x v="2"/>
    <s v="Front-End Developer"/>
    <d v="2020-11-30T00:00:00"/>
    <s v=""/>
    <s v="Marina Bobrenko"/>
    <s v=""/>
    <s v="Belarus"/>
    <s v="Minsk"/>
    <s v=""/>
    <s v=""/>
    <n v="0"/>
    <x v="9"/>
    <x v="3"/>
    <n v="0"/>
    <s v=""/>
    <s v="Survey: Gallup"/>
    <x v="2"/>
    <n v="0"/>
  </r>
  <r>
    <d v="2021-01-31T00:00:00"/>
    <s v="Tomas Liashuk"/>
    <s v="male"/>
    <s v=""/>
    <s v=""/>
    <x v="2"/>
    <s v="Front-End Developer"/>
    <d v="2020-11-30T00:00:00"/>
    <s v=""/>
    <s v="Marina Bobrenko"/>
    <s v=""/>
    <s v="Belarus"/>
    <s v="Minsk"/>
    <s v=""/>
    <s v=""/>
    <n v="0"/>
    <x v="10"/>
    <x v="0"/>
    <n v="1"/>
    <s v=""/>
    <s v="Survey: Gallup"/>
    <x v="3"/>
    <n v="1"/>
  </r>
  <r>
    <d v="2021-01-31T00:00:00"/>
    <s v="Tomas Liashuk"/>
    <s v="male"/>
    <s v=""/>
    <s v=""/>
    <x v="2"/>
    <s v="Front-End Developer"/>
    <d v="2020-11-30T00:00:00"/>
    <s v=""/>
    <s v="Marina Bobrenko"/>
    <s v=""/>
    <s v="Belarus"/>
    <s v="Minsk"/>
    <s v=""/>
    <s v=""/>
    <n v="0"/>
    <x v="11"/>
    <x v="0"/>
    <n v="1"/>
    <s v=""/>
    <s v="Survey: Gallup"/>
    <x v="3"/>
    <n v="1"/>
  </r>
  <r>
    <d v="2021-01-31T00:00:00"/>
    <s v="Tomas Liashuk"/>
    <s v="male"/>
    <s v=""/>
    <s v=""/>
    <x v="2"/>
    <s v="Front-End Developer"/>
    <d v="2020-11-30T00:00:00"/>
    <s v=""/>
    <s v="Marina Bobrenko"/>
    <s v=""/>
    <s v="Belarus"/>
    <s v="Minsk"/>
    <s v=""/>
    <s v=""/>
    <n v="0"/>
    <x v="13"/>
    <x v="6"/>
    <n v="0"/>
    <s v=""/>
    <s v="Survey: Gallup"/>
    <x v="4"/>
    <e v="#N/A"/>
  </r>
  <r>
    <d v="2021-01-18T00:00:00"/>
    <s v="Maryna Hramina"/>
    <s v="female"/>
    <s v=""/>
    <s v=""/>
    <x v="6"/>
    <s v="Designer "/>
    <d v="2020-11-01T00:00:00"/>
    <s v=""/>
    <s v="Stanislau Belachkin"/>
    <s v=""/>
    <s v="Belarus"/>
    <s v="Minsk"/>
    <s v=""/>
    <s v=""/>
    <n v="0"/>
    <x v="0"/>
    <x v="0"/>
    <n v="1"/>
    <s v=""/>
    <s v="Survey: Gallup"/>
    <x v="0"/>
    <n v="1"/>
  </r>
  <r>
    <d v="2021-01-18T00:00:00"/>
    <s v="Maryna Hramina"/>
    <s v="female"/>
    <s v=""/>
    <s v=""/>
    <x v="6"/>
    <s v="Designer "/>
    <d v="2020-11-01T00:00:00"/>
    <s v=""/>
    <s v="Stanislau Belachkin"/>
    <s v=""/>
    <s v="Belarus"/>
    <s v="Minsk"/>
    <s v=""/>
    <s v=""/>
    <n v="0"/>
    <x v="1"/>
    <x v="0"/>
    <n v="1"/>
    <s v=""/>
    <s v="Survey: Gallup"/>
    <x v="0"/>
    <n v="1"/>
  </r>
  <r>
    <d v="2021-01-18T00:00:00"/>
    <s v="Maryna Hramina"/>
    <s v="female"/>
    <s v=""/>
    <s v=""/>
    <x v="6"/>
    <s v="Designer "/>
    <d v="2020-11-01T00:00:00"/>
    <s v=""/>
    <s v="Stanislau Belachkin"/>
    <s v=""/>
    <s v="Belarus"/>
    <s v="Minsk"/>
    <s v=""/>
    <s v=""/>
    <n v="0"/>
    <x v="2"/>
    <x v="3"/>
    <n v="0"/>
    <s v=""/>
    <s v="Survey: Gallup"/>
    <x v="1"/>
    <n v="0"/>
  </r>
  <r>
    <d v="2021-01-18T00:00:00"/>
    <s v="Maryna Hramina"/>
    <s v="female"/>
    <s v=""/>
    <s v=""/>
    <x v="6"/>
    <s v="Designer "/>
    <d v="2020-11-01T00:00:00"/>
    <s v=""/>
    <s v="Stanislau Belachkin"/>
    <s v=""/>
    <s v="Belarus"/>
    <s v="Minsk"/>
    <s v=""/>
    <s v=""/>
    <n v="0"/>
    <x v="3"/>
    <x v="0"/>
    <n v="1"/>
    <s v=""/>
    <s v="Survey: Gallup"/>
    <x v="1"/>
    <n v="1"/>
  </r>
  <r>
    <d v="2021-01-18T00:00:00"/>
    <s v="Maryna Hramina"/>
    <s v="female"/>
    <s v=""/>
    <s v=""/>
    <x v="6"/>
    <s v="Designer "/>
    <d v="2020-11-01T00:00:00"/>
    <s v=""/>
    <s v="Stanislau Belachkin"/>
    <s v=""/>
    <s v="Belarus"/>
    <s v="Minsk"/>
    <s v=""/>
    <s v=""/>
    <n v="0"/>
    <x v="4"/>
    <x v="0"/>
    <n v="1"/>
    <s v=""/>
    <s v="Survey: Gallup"/>
    <x v="1"/>
    <n v="1"/>
  </r>
  <r>
    <d v="2021-01-18T00:00:00"/>
    <s v="Maryna Hramina"/>
    <s v="female"/>
    <s v=""/>
    <s v=""/>
    <x v="6"/>
    <s v="Designer "/>
    <d v="2020-11-01T00:00:00"/>
    <s v=""/>
    <s v="Stanislau Belachkin"/>
    <s v=""/>
    <s v="Belarus"/>
    <s v="Minsk"/>
    <s v=""/>
    <s v=""/>
    <n v="0"/>
    <x v="5"/>
    <x v="0"/>
    <n v="1"/>
    <s v=""/>
    <s v="Survey: Gallup"/>
    <x v="1"/>
    <n v="1"/>
  </r>
  <r>
    <d v="2021-01-18T00:00:00"/>
    <s v="Maryna Hramina"/>
    <s v="female"/>
    <s v=""/>
    <s v=""/>
    <x v="6"/>
    <s v="Designer "/>
    <d v="2020-11-01T00:00:00"/>
    <s v=""/>
    <s v="Stanislau Belachkin"/>
    <s v=""/>
    <s v="Belarus"/>
    <s v="Minsk"/>
    <s v=""/>
    <s v=""/>
    <n v="0"/>
    <x v="6"/>
    <x v="0"/>
    <n v="1"/>
    <s v=""/>
    <s v="Survey: Gallup"/>
    <x v="2"/>
    <n v="1"/>
  </r>
  <r>
    <d v="2021-01-18T00:00:00"/>
    <s v="Maryna Hramina"/>
    <s v="female"/>
    <s v=""/>
    <s v=""/>
    <x v="6"/>
    <s v="Designer "/>
    <d v="2020-11-01T00:00:00"/>
    <s v=""/>
    <s v="Stanislau Belachkin"/>
    <s v=""/>
    <s v="Belarus"/>
    <s v="Minsk"/>
    <s v=""/>
    <s v=""/>
    <n v="0"/>
    <x v="7"/>
    <x v="0"/>
    <n v="1"/>
    <s v=""/>
    <s v="Survey: Gallup"/>
    <x v="2"/>
    <n v="1"/>
  </r>
  <r>
    <d v="2021-01-18T00:00:00"/>
    <s v="Maryna Hramina"/>
    <s v="female"/>
    <s v=""/>
    <s v=""/>
    <x v="6"/>
    <s v="Designer "/>
    <d v="2020-11-01T00:00:00"/>
    <s v=""/>
    <s v="Stanislau Belachkin"/>
    <s v=""/>
    <s v="Belarus"/>
    <s v="Minsk"/>
    <s v=""/>
    <s v=""/>
    <n v="0"/>
    <x v="8"/>
    <x v="0"/>
    <n v="1"/>
    <s v=""/>
    <s v="Survey: Gallup"/>
    <x v="2"/>
    <n v="1"/>
  </r>
  <r>
    <d v="2021-01-18T00:00:00"/>
    <s v="Maryna Hramina"/>
    <s v="female"/>
    <s v=""/>
    <s v=""/>
    <x v="6"/>
    <s v="Designer "/>
    <d v="2020-11-01T00:00:00"/>
    <s v=""/>
    <s v="Stanislau Belachkin"/>
    <s v=""/>
    <s v="Belarus"/>
    <s v="Minsk"/>
    <s v=""/>
    <s v=""/>
    <n v="0"/>
    <x v="9"/>
    <x v="3"/>
    <n v="0"/>
    <s v=""/>
    <s v="Survey: Gallup"/>
    <x v="2"/>
    <n v="0"/>
  </r>
  <r>
    <d v="2021-01-18T00:00:00"/>
    <s v="Maryna Hramina"/>
    <s v="female"/>
    <s v=""/>
    <s v=""/>
    <x v="6"/>
    <s v="Designer "/>
    <d v="2020-11-01T00:00:00"/>
    <s v=""/>
    <s v="Stanislau Belachkin"/>
    <s v=""/>
    <s v="Belarus"/>
    <s v="Minsk"/>
    <s v=""/>
    <s v=""/>
    <n v="0"/>
    <x v="10"/>
    <x v="3"/>
    <n v="0"/>
    <s v=""/>
    <s v="Survey: Gallup"/>
    <x v="3"/>
    <n v="0"/>
  </r>
  <r>
    <d v="2021-01-18T00:00:00"/>
    <s v="Maryna Hramina"/>
    <s v="female"/>
    <s v=""/>
    <s v=""/>
    <x v="6"/>
    <s v="Designer "/>
    <d v="2020-11-01T00:00:00"/>
    <s v=""/>
    <s v="Stanislau Belachkin"/>
    <s v=""/>
    <s v="Belarus"/>
    <s v="Minsk"/>
    <s v=""/>
    <s v=""/>
    <n v="0"/>
    <x v="11"/>
    <x v="0"/>
    <n v="1"/>
    <s v=""/>
    <s v="Survey: Gallup"/>
    <x v="3"/>
    <n v="1"/>
  </r>
  <r>
    <d v="2021-01-18T00:00:00"/>
    <s v="Maryna Hramina"/>
    <s v="female"/>
    <s v=""/>
    <s v=""/>
    <x v="6"/>
    <s v="Designer "/>
    <d v="2020-11-01T00:00:00"/>
    <s v=""/>
    <s v="Stanislau Belachkin"/>
    <s v=""/>
    <s v="Belarus"/>
    <s v="Minsk"/>
    <s v=""/>
    <s v=""/>
    <n v="0"/>
    <x v="13"/>
    <x v="2"/>
    <n v="1"/>
    <s v=""/>
    <s v="Survey: Gallup"/>
    <x v="4"/>
    <e v="#N/A"/>
  </r>
  <r>
    <d v="2021-01-18T00:00:00"/>
    <s v="Oleksandra Kalmazan"/>
    <s v="female"/>
    <s v=""/>
    <s v="single"/>
    <x v="12"/>
    <s v="Learning and Development (L&amp;D) manager"/>
    <d v="2020-12-01T00:00:00"/>
    <s v=""/>
    <s v="Tanya Grypachevskaya"/>
    <s v="full-time"/>
    <s v="Remote"/>
    <s v="Remote"/>
    <s v=""/>
    <s v=""/>
    <n v="0"/>
    <x v="0"/>
    <x v="0"/>
    <n v="1"/>
    <s v=""/>
    <s v="Survey: Gallup"/>
    <x v="0"/>
    <n v="1"/>
  </r>
  <r>
    <d v="2021-01-18T00:00:00"/>
    <s v="Oleksandra Kalmazan"/>
    <s v="female"/>
    <s v=""/>
    <s v="single"/>
    <x v="12"/>
    <s v="Learning and Development (L&amp;D) manager"/>
    <d v="2020-12-01T00:00:00"/>
    <s v=""/>
    <s v="Tanya Grypachevskaya"/>
    <s v="full-time"/>
    <s v="Remote"/>
    <s v="Remote"/>
    <s v=""/>
    <s v=""/>
    <n v="0"/>
    <x v="1"/>
    <x v="0"/>
    <n v="1"/>
    <s v=""/>
    <s v="Survey: Gallup"/>
    <x v="0"/>
    <n v="1"/>
  </r>
  <r>
    <d v="2021-01-18T00:00:00"/>
    <s v="Oleksandra Kalmazan"/>
    <s v="female"/>
    <s v=""/>
    <s v="single"/>
    <x v="12"/>
    <s v="Learning and Development (L&amp;D) manager"/>
    <d v="2020-12-01T00:00:00"/>
    <s v=""/>
    <s v="Tanya Grypachevskaya"/>
    <s v="full-time"/>
    <s v="Remote"/>
    <s v="Remote"/>
    <s v=""/>
    <s v=""/>
    <n v="0"/>
    <x v="2"/>
    <x v="0"/>
    <n v="1"/>
    <s v=""/>
    <s v="Survey: Gallup"/>
    <x v="1"/>
    <n v="1"/>
  </r>
  <r>
    <d v="2021-01-18T00:00:00"/>
    <s v="Oleksandra Kalmazan"/>
    <s v="female"/>
    <s v=""/>
    <s v="single"/>
    <x v="12"/>
    <s v="Learning and Development (L&amp;D) manager"/>
    <d v="2020-12-01T00:00:00"/>
    <s v=""/>
    <s v="Tanya Grypachevskaya"/>
    <s v="full-time"/>
    <s v="Remote"/>
    <s v="Remote"/>
    <s v=""/>
    <s v=""/>
    <n v="0"/>
    <x v="3"/>
    <x v="0"/>
    <n v="1"/>
    <s v=""/>
    <s v="Survey: Gallup"/>
    <x v="1"/>
    <n v="1"/>
  </r>
  <r>
    <d v="2021-01-18T00:00:00"/>
    <s v="Oleksandra Kalmazan"/>
    <s v="female"/>
    <s v=""/>
    <s v="single"/>
    <x v="12"/>
    <s v="Learning and Development (L&amp;D) manager"/>
    <d v="2020-12-01T00:00:00"/>
    <s v=""/>
    <s v="Tanya Grypachevskaya"/>
    <s v="full-time"/>
    <s v="Remote"/>
    <s v="Remote"/>
    <s v=""/>
    <s v=""/>
    <n v="0"/>
    <x v="4"/>
    <x v="0"/>
    <n v="1"/>
    <s v=""/>
    <s v="Survey: Gallup"/>
    <x v="1"/>
    <n v="1"/>
  </r>
  <r>
    <d v="2021-01-18T00:00:00"/>
    <s v="Oleksandra Kalmazan"/>
    <s v="female"/>
    <s v=""/>
    <s v="single"/>
    <x v="12"/>
    <s v="Learning and Development (L&amp;D) manager"/>
    <d v="2020-12-01T00:00:00"/>
    <s v=""/>
    <s v="Tanya Grypachevskaya"/>
    <s v="full-time"/>
    <s v="Remote"/>
    <s v="Remote"/>
    <s v=""/>
    <s v=""/>
    <n v="0"/>
    <x v="5"/>
    <x v="0"/>
    <n v="1"/>
    <s v=""/>
    <s v="Survey: Gallup"/>
    <x v="1"/>
    <n v="1"/>
  </r>
  <r>
    <d v="2021-01-18T00:00:00"/>
    <s v="Oleksandra Kalmazan"/>
    <s v="female"/>
    <s v=""/>
    <s v="single"/>
    <x v="12"/>
    <s v="Learning and Development (L&amp;D) manager"/>
    <d v="2020-12-01T00:00:00"/>
    <s v=""/>
    <s v="Tanya Grypachevskaya"/>
    <s v="full-time"/>
    <s v="Remote"/>
    <s v="Remote"/>
    <s v=""/>
    <s v=""/>
    <n v="0"/>
    <x v="6"/>
    <x v="0"/>
    <n v="1"/>
    <s v=""/>
    <s v="Survey: Gallup"/>
    <x v="2"/>
    <n v="1"/>
  </r>
  <r>
    <d v="2021-01-18T00:00:00"/>
    <s v="Oleksandra Kalmazan"/>
    <s v="female"/>
    <s v=""/>
    <s v="single"/>
    <x v="12"/>
    <s v="Learning and Development (L&amp;D) manager"/>
    <d v="2020-12-01T00:00:00"/>
    <s v=""/>
    <s v="Tanya Grypachevskaya"/>
    <s v="full-time"/>
    <s v="Remote"/>
    <s v="Remote"/>
    <s v=""/>
    <s v=""/>
    <n v="0"/>
    <x v="7"/>
    <x v="0"/>
    <n v="1"/>
    <s v=""/>
    <s v="Survey: Gallup"/>
    <x v="2"/>
    <n v="1"/>
  </r>
  <r>
    <d v="2021-01-18T00:00:00"/>
    <s v="Oleksandra Kalmazan"/>
    <s v="female"/>
    <s v=""/>
    <s v="single"/>
    <x v="12"/>
    <s v="Learning and Development (L&amp;D) manager"/>
    <d v="2020-12-01T00:00:00"/>
    <s v=""/>
    <s v="Tanya Grypachevskaya"/>
    <s v="full-time"/>
    <s v="Remote"/>
    <s v="Remote"/>
    <s v=""/>
    <s v=""/>
    <n v="0"/>
    <x v="8"/>
    <x v="0"/>
    <n v="1"/>
    <s v=""/>
    <s v="Survey: Gallup"/>
    <x v="2"/>
    <n v="1"/>
  </r>
  <r>
    <d v="2021-01-18T00:00:00"/>
    <s v="Oleksandra Kalmazan"/>
    <s v="female"/>
    <s v=""/>
    <s v="single"/>
    <x v="12"/>
    <s v="Learning and Development (L&amp;D) manager"/>
    <d v="2020-12-01T00:00:00"/>
    <s v=""/>
    <s v="Tanya Grypachevskaya"/>
    <s v="full-time"/>
    <s v="Remote"/>
    <s v="Remote"/>
    <s v=""/>
    <s v=""/>
    <n v="0"/>
    <x v="9"/>
    <x v="0"/>
    <n v="1"/>
    <s v=""/>
    <s v="Survey: Gallup"/>
    <x v="2"/>
    <n v="1"/>
  </r>
  <r>
    <d v="2021-01-18T00:00:00"/>
    <s v="Oleksandra Kalmazan"/>
    <s v="female"/>
    <s v=""/>
    <s v="single"/>
    <x v="12"/>
    <s v="Learning and Development (L&amp;D) manager"/>
    <d v="2020-12-01T00:00:00"/>
    <s v=""/>
    <s v="Tanya Grypachevskaya"/>
    <s v="full-time"/>
    <s v="Remote"/>
    <s v="Remote"/>
    <s v=""/>
    <s v=""/>
    <n v="0"/>
    <x v="10"/>
    <x v="0"/>
    <n v="1"/>
    <s v=""/>
    <s v="Survey: Gallup"/>
    <x v="3"/>
    <n v="1"/>
  </r>
  <r>
    <d v="2021-01-18T00:00:00"/>
    <s v="Oleksandra Kalmazan"/>
    <s v="female"/>
    <s v=""/>
    <s v="single"/>
    <x v="12"/>
    <s v="Learning and Development (L&amp;D) manager"/>
    <d v="2020-12-01T00:00:00"/>
    <s v=""/>
    <s v="Tanya Grypachevskaya"/>
    <s v="full-time"/>
    <s v="Remote"/>
    <s v="Remote"/>
    <s v=""/>
    <s v=""/>
    <n v="0"/>
    <x v="11"/>
    <x v="0"/>
    <n v="1"/>
    <s v=""/>
    <s v="Survey: Gallup"/>
    <x v="3"/>
    <n v="1"/>
  </r>
  <r>
    <d v="2021-01-19T00:00:00"/>
    <s v="Oleksandra Kalmazan"/>
    <s v="female"/>
    <s v=""/>
    <s v="single"/>
    <x v="12"/>
    <s v="Learning and Development (L&amp;D) manager"/>
    <d v="2020-12-01T00:00:00"/>
    <s v=""/>
    <s v="Tanya Grypachevskaya"/>
    <s v="full-time"/>
    <s v="Remote"/>
    <s v="Remote"/>
    <s v=""/>
    <s v=""/>
    <n v="0"/>
    <x v="12"/>
    <x v="1"/>
    <s v=""/>
    <s v="1. Successful completion of the probationary period._x000a_2. Successful creation of a training course for sales managers."/>
    <s v="Survey: Gallup"/>
    <x v="4"/>
    <e v="#N/A"/>
  </r>
  <r>
    <d v="2021-01-19T00:00:00"/>
    <s v="Oleksandra Kalmazan"/>
    <s v="female"/>
    <s v=""/>
    <s v="single"/>
    <x v="12"/>
    <s v="Learning and Development (L&amp;D) manager"/>
    <d v="2020-12-01T00:00:00"/>
    <s v=""/>
    <s v="Tanya Grypachevskaya"/>
    <s v="full-time"/>
    <s v="Remote"/>
    <s v="Remote"/>
    <s v=""/>
    <s v=""/>
    <n v="0"/>
    <x v="13"/>
    <x v="2"/>
    <n v="1"/>
    <s v=""/>
    <s v="Survey: Gallup"/>
    <x v="4"/>
    <e v="#N/A"/>
  </r>
  <r>
    <d v="2021-01-19T00:00:00"/>
    <s v="Oleksandra Kalmazan"/>
    <s v="female"/>
    <s v=""/>
    <s v="single"/>
    <x v="12"/>
    <s v="Learning and Development (L&amp;D) manager"/>
    <d v="2020-12-01T00:00:00"/>
    <s v=""/>
    <s v="Tanya Grypachevskaya"/>
    <s v="full-time"/>
    <s v="Remote"/>
    <s v="Remote"/>
    <s v=""/>
    <s v=""/>
    <n v="0"/>
    <x v="14"/>
    <x v="1"/>
    <s v=""/>
    <s v="1 Support for employees, especially new ones._x000a_2 Attentive and caring attitude towards each co-worker._x000a_3 Interaction with all employees._x000a_4 Reliability and confidence in my work."/>
    <s v="Survey: Gallup"/>
    <x v="4"/>
    <e v="#N/A"/>
  </r>
  <r>
    <d v="2021-01-25T00:00:00"/>
    <s v="Vineet Saxena"/>
    <s v="male"/>
    <s v=""/>
    <s v="married"/>
    <x v="13"/>
    <s v="India  CSM"/>
    <d v="2020-12-14T00:00:00"/>
    <s v=""/>
    <s v="Tatyana Sobolevskaya"/>
    <s v=""/>
    <s v="India"/>
    <s v=""/>
    <s v=""/>
    <s v=""/>
    <n v="0"/>
    <x v="0"/>
    <x v="0"/>
    <n v="1"/>
    <s v=""/>
    <s v="Survey: Gallup"/>
    <x v="0"/>
    <n v="1"/>
  </r>
  <r>
    <d v="2021-01-25T00:00:00"/>
    <s v="Vineet Saxena"/>
    <s v="male"/>
    <s v=""/>
    <s v="married"/>
    <x v="13"/>
    <s v="India  CSM"/>
    <d v="2020-12-14T00:00:00"/>
    <s v=""/>
    <s v="Tatyana Sobolevskaya"/>
    <s v=""/>
    <s v="India"/>
    <s v=""/>
    <s v=""/>
    <s v=""/>
    <n v="0"/>
    <x v="1"/>
    <x v="0"/>
    <n v="1"/>
    <s v=""/>
    <s v="Survey: Gallup"/>
    <x v="0"/>
    <n v="1"/>
  </r>
  <r>
    <d v="2021-01-25T00:00:00"/>
    <s v="Vineet Saxena"/>
    <s v="male"/>
    <s v=""/>
    <s v="married"/>
    <x v="13"/>
    <s v="India  CSM"/>
    <d v="2020-12-14T00:00:00"/>
    <s v=""/>
    <s v="Tatyana Sobolevskaya"/>
    <s v=""/>
    <s v="India"/>
    <s v=""/>
    <s v=""/>
    <s v=""/>
    <n v="0"/>
    <x v="2"/>
    <x v="0"/>
    <n v="1"/>
    <s v=""/>
    <s v="Survey: Gallup"/>
    <x v="1"/>
    <n v="1"/>
  </r>
  <r>
    <d v="2021-01-25T00:00:00"/>
    <s v="Vineet Saxena"/>
    <s v="male"/>
    <s v=""/>
    <s v="married"/>
    <x v="13"/>
    <s v="India  CSM"/>
    <d v="2020-12-14T00:00:00"/>
    <s v=""/>
    <s v="Tatyana Sobolevskaya"/>
    <s v=""/>
    <s v="India"/>
    <s v=""/>
    <s v=""/>
    <s v=""/>
    <n v="0"/>
    <x v="4"/>
    <x v="0"/>
    <n v="1"/>
    <s v=""/>
    <s v="Survey: Gallup"/>
    <x v="1"/>
    <n v="1"/>
  </r>
  <r>
    <d v="2021-01-25T00:00:00"/>
    <s v="Vineet Saxena"/>
    <s v="male"/>
    <s v=""/>
    <s v="married"/>
    <x v="13"/>
    <s v="India  CSM"/>
    <d v="2020-12-14T00:00:00"/>
    <s v=""/>
    <s v="Tatyana Sobolevskaya"/>
    <s v=""/>
    <s v="India"/>
    <s v=""/>
    <s v=""/>
    <s v=""/>
    <n v="0"/>
    <x v="5"/>
    <x v="0"/>
    <n v="1"/>
    <s v=""/>
    <s v="Survey: Gallup"/>
    <x v="1"/>
    <n v="1"/>
  </r>
  <r>
    <d v="2021-01-25T00:00:00"/>
    <s v="Vineet Saxena"/>
    <s v="male"/>
    <s v=""/>
    <s v="married"/>
    <x v="13"/>
    <s v="India  CSM"/>
    <d v="2020-12-14T00:00:00"/>
    <s v=""/>
    <s v="Tatyana Sobolevskaya"/>
    <s v=""/>
    <s v="India"/>
    <s v=""/>
    <s v=""/>
    <s v=""/>
    <n v="0"/>
    <x v="6"/>
    <x v="0"/>
    <n v="1"/>
    <s v=""/>
    <s v="Survey: Gallup"/>
    <x v="2"/>
    <n v="1"/>
  </r>
  <r>
    <d v="2021-01-25T00:00:00"/>
    <s v="Vineet Saxena"/>
    <s v="male"/>
    <s v=""/>
    <s v="married"/>
    <x v="13"/>
    <s v="India  CSM"/>
    <d v="2020-12-14T00:00:00"/>
    <s v=""/>
    <s v="Tatyana Sobolevskaya"/>
    <s v=""/>
    <s v="India"/>
    <s v=""/>
    <s v=""/>
    <s v=""/>
    <n v="0"/>
    <x v="3"/>
    <x v="0"/>
    <n v="1"/>
    <s v=""/>
    <s v="Survey: Gallup"/>
    <x v="1"/>
    <n v="1"/>
  </r>
  <r>
    <d v="2021-01-25T00:00:00"/>
    <s v="Vineet Saxena"/>
    <s v="male"/>
    <s v=""/>
    <s v="married"/>
    <x v="13"/>
    <s v="India  CSM"/>
    <d v="2020-12-14T00:00:00"/>
    <s v=""/>
    <s v="Tatyana Sobolevskaya"/>
    <s v=""/>
    <s v="India"/>
    <s v=""/>
    <s v=""/>
    <s v=""/>
    <n v="0"/>
    <x v="8"/>
    <x v="0"/>
    <n v="1"/>
    <s v=""/>
    <s v="Survey: Gallup"/>
    <x v="2"/>
    <n v="1"/>
  </r>
  <r>
    <d v="2021-01-25T00:00:00"/>
    <s v="Vineet Saxena"/>
    <s v="male"/>
    <s v=""/>
    <s v="married"/>
    <x v="13"/>
    <s v="India  CSM"/>
    <d v="2020-12-14T00:00:00"/>
    <s v=""/>
    <s v="Tatyana Sobolevskaya"/>
    <s v=""/>
    <s v="India"/>
    <s v=""/>
    <s v=""/>
    <s v=""/>
    <n v="0"/>
    <x v="9"/>
    <x v="3"/>
    <n v="0"/>
    <s v=""/>
    <s v="Survey: Gallup"/>
    <x v="2"/>
    <n v="0"/>
  </r>
  <r>
    <d v="2021-01-25T00:00:00"/>
    <s v="Vineet Saxena"/>
    <s v="male"/>
    <s v=""/>
    <s v="married"/>
    <x v="13"/>
    <s v="India  CSM"/>
    <d v="2020-12-14T00:00:00"/>
    <s v=""/>
    <s v="Tatyana Sobolevskaya"/>
    <s v=""/>
    <s v="India"/>
    <s v=""/>
    <s v=""/>
    <s v=""/>
    <n v="0"/>
    <x v="10"/>
    <x v="0"/>
    <n v="1"/>
    <s v=""/>
    <s v="Survey: Gallup"/>
    <x v="3"/>
    <n v="1"/>
  </r>
  <r>
    <d v="2021-01-25T00:00:00"/>
    <s v="Vineet Saxena"/>
    <s v="male"/>
    <s v=""/>
    <s v="married"/>
    <x v="13"/>
    <s v="India  CSM"/>
    <d v="2020-12-14T00:00:00"/>
    <s v=""/>
    <s v="Tatyana Sobolevskaya"/>
    <s v=""/>
    <s v="India"/>
    <s v=""/>
    <s v=""/>
    <s v=""/>
    <n v="0"/>
    <x v="11"/>
    <x v="3"/>
    <n v="0"/>
    <s v=""/>
    <s v="Survey: Gallup"/>
    <x v="3"/>
    <n v="0"/>
  </r>
  <r>
    <d v="2021-01-25T00:00:00"/>
    <s v="Vineet Saxena"/>
    <s v="male"/>
    <s v=""/>
    <s v="married"/>
    <x v="13"/>
    <s v="India  CSM"/>
    <d v="2020-12-14T00:00:00"/>
    <s v=""/>
    <s v="Tatyana Sobolevskaya"/>
    <s v=""/>
    <s v="India"/>
    <s v=""/>
    <s v=""/>
    <s v=""/>
    <n v="0"/>
    <x v="7"/>
    <x v="3"/>
    <n v="0"/>
    <s v=""/>
    <s v="Survey: Gallup"/>
    <x v="2"/>
    <n v="0"/>
  </r>
  <r>
    <d v="2021-01-25T00:00:00"/>
    <s v="Vineet Saxena"/>
    <s v="male"/>
    <s v=""/>
    <s v="married"/>
    <x v="13"/>
    <s v="India  CSM"/>
    <d v="2020-12-14T00:00:00"/>
    <s v=""/>
    <s v="Tatyana Sobolevskaya"/>
    <s v=""/>
    <s v="India"/>
    <s v=""/>
    <s v=""/>
    <s v=""/>
    <n v="0"/>
    <x v="13"/>
    <x v="2"/>
    <n v="1"/>
    <s v=""/>
    <s v="Survey: Gallup"/>
    <x v="4"/>
    <e v="#N/A"/>
  </r>
  <r>
    <d v="2021-01-25T00:00:00"/>
    <s v="Vineet Saxena"/>
    <s v="male"/>
    <s v=""/>
    <s v="married"/>
    <x v="13"/>
    <s v="India  CSM"/>
    <d v="2020-12-14T00:00:00"/>
    <s v=""/>
    <s v="Tatyana Sobolevskaya"/>
    <s v=""/>
    <s v="India"/>
    <s v=""/>
    <s v=""/>
    <s v=""/>
    <n v="0"/>
    <x v="12"/>
    <x v="1"/>
    <s v=""/>
    <s v="I have joined this company just 40-45 days back. So, right now I am going through the company's policy, process and workflow. To be very honest I am learning via great experience and knowledge base of my mentors, Department Head and colleagues. I am really excited to learn and grow with the company thereby enhancing my portfolio and contribute towards company's growth in the near future."/>
    <s v="Survey: Gallup"/>
    <x v="4"/>
    <e v="#N/A"/>
  </r>
  <r>
    <d v="2021-01-25T00:00:00"/>
    <s v="Vineet Saxena"/>
    <s v="male"/>
    <s v=""/>
    <s v="married"/>
    <x v="13"/>
    <s v="India  CSM"/>
    <d v="2020-12-14T00:00:00"/>
    <s v=""/>
    <s v="Tatyana Sobolevskaya"/>
    <s v=""/>
    <s v="India"/>
    <s v=""/>
    <s v=""/>
    <s v=""/>
    <n v="0"/>
    <x v="14"/>
    <x v="1"/>
    <s v=""/>
    <s v="Encourage their personal development._x000a_Create psychological safety._x000a_Encourage teamwork and collaboration among employees._x000a_Recognize and reward your team for their hard work._x000a_Provide employees with tools and resources for success. _x000a_Encourage creativity._x000a_Schedule one-on-one meetings."/>
    <s v="Survey: Gallup"/>
    <x v="4"/>
    <e v="#N/A"/>
  </r>
  <r>
    <d v="2021-01-27T00:00:00"/>
    <s v="Ilya Yermalovich"/>
    <s v=""/>
    <s v=""/>
    <s v=""/>
    <x v="2"/>
    <s v="PHP Middle"/>
    <d v="2021-01-11T00:00:00"/>
    <s v=""/>
    <s v="Marina Bobrenko"/>
    <s v="full-time"/>
    <s v="Belarus"/>
    <s v="Minsk"/>
    <s v=""/>
    <s v=""/>
    <n v="0"/>
    <x v="0"/>
    <x v="0"/>
    <n v="1"/>
    <s v=""/>
    <s v="Survey: Gallup"/>
    <x v="0"/>
    <n v="1"/>
  </r>
  <r>
    <d v="2021-01-27T00:00:00"/>
    <s v="Ilya Yermalovich"/>
    <s v=""/>
    <s v=""/>
    <s v=""/>
    <x v="2"/>
    <s v="PHP Middle"/>
    <d v="2021-01-11T00:00:00"/>
    <s v=""/>
    <s v="Marina Bobrenko"/>
    <s v="full-time"/>
    <s v="Belarus"/>
    <s v="Minsk"/>
    <s v=""/>
    <s v=""/>
    <n v="0"/>
    <x v="1"/>
    <x v="0"/>
    <n v="1"/>
    <s v=""/>
    <s v="Survey: Gallup"/>
    <x v="0"/>
    <n v="1"/>
  </r>
  <r>
    <d v="2021-01-27T00:00:00"/>
    <s v="Ilya Yermalovich"/>
    <s v=""/>
    <s v=""/>
    <s v=""/>
    <x v="2"/>
    <s v="PHP Middle"/>
    <d v="2021-01-11T00:00:00"/>
    <s v=""/>
    <s v="Marina Bobrenko"/>
    <s v="full-time"/>
    <s v="Belarus"/>
    <s v="Minsk"/>
    <s v=""/>
    <s v=""/>
    <n v="0"/>
    <x v="2"/>
    <x v="0"/>
    <n v="1"/>
    <s v=""/>
    <s v="Survey: Gallup"/>
    <x v="1"/>
    <n v="1"/>
  </r>
  <r>
    <d v="2021-01-27T00:00:00"/>
    <s v="Ilya Yermalovich"/>
    <s v=""/>
    <s v=""/>
    <s v=""/>
    <x v="2"/>
    <s v="PHP Middle"/>
    <d v="2021-01-11T00:00:00"/>
    <s v=""/>
    <s v="Marina Bobrenko"/>
    <s v="full-time"/>
    <s v="Belarus"/>
    <s v="Minsk"/>
    <s v=""/>
    <s v=""/>
    <n v="0"/>
    <x v="3"/>
    <x v="0"/>
    <n v="1"/>
    <s v=""/>
    <s v="Survey: Gallup"/>
    <x v="1"/>
    <n v="1"/>
  </r>
  <r>
    <d v="2021-01-27T00:00:00"/>
    <s v="Ilya Yermalovich"/>
    <s v=""/>
    <s v=""/>
    <s v=""/>
    <x v="2"/>
    <s v="PHP Middle"/>
    <d v="2021-01-11T00:00:00"/>
    <s v=""/>
    <s v="Marina Bobrenko"/>
    <s v="full-time"/>
    <s v="Belarus"/>
    <s v="Minsk"/>
    <s v=""/>
    <s v=""/>
    <n v="0"/>
    <x v="4"/>
    <x v="0"/>
    <n v="1"/>
    <s v=""/>
    <s v="Survey: Gallup"/>
    <x v="1"/>
    <n v="1"/>
  </r>
  <r>
    <d v="2021-01-27T00:00:00"/>
    <s v="Ilya Yermalovich"/>
    <s v=""/>
    <s v=""/>
    <s v=""/>
    <x v="2"/>
    <s v="PHP Middle"/>
    <d v="2021-01-11T00:00:00"/>
    <s v=""/>
    <s v="Marina Bobrenko"/>
    <s v="full-time"/>
    <s v="Belarus"/>
    <s v="Minsk"/>
    <s v=""/>
    <s v=""/>
    <n v="0"/>
    <x v="5"/>
    <x v="0"/>
    <n v="1"/>
    <s v=""/>
    <s v="Survey: Gallup"/>
    <x v="1"/>
    <n v="1"/>
  </r>
  <r>
    <d v="2021-01-27T00:00:00"/>
    <s v="Ilya Yermalovich"/>
    <s v=""/>
    <s v=""/>
    <s v=""/>
    <x v="2"/>
    <s v="PHP Middle"/>
    <d v="2021-01-11T00:00:00"/>
    <s v=""/>
    <s v="Marina Bobrenko"/>
    <s v="full-time"/>
    <s v="Belarus"/>
    <s v="Minsk"/>
    <s v=""/>
    <s v=""/>
    <n v="0"/>
    <x v="6"/>
    <x v="0"/>
    <n v="1"/>
    <s v=""/>
    <s v="Survey: Gallup"/>
    <x v="2"/>
    <n v="1"/>
  </r>
  <r>
    <d v="2021-01-27T00:00:00"/>
    <s v="Ilya Yermalovich"/>
    <s v=""/>
    <s v=""/>
    <s v=""/>
    <x v="2"/>
    <s v="PHP Middle"/>
    <d v="2021-01-11T00:00:00"/>
    <s v=""/>
    <s v="Marina Bobrenko"/>
    <s v="full-time"/>
    <s v="Belarus"/>
    <s v="Minsk"/>
    <s v=""/>
    <s v=""/>
    <n v="0"/>
    <x v="7"/>
    <x v="0"/>
    <n v="1"/>
    <s v=""/>
    <s v="Survey: Gallup"/>
    <x v="2"/>
    <n v="1"/>
  </r>
  <r>
    <d v="2021-01-27T00:00:00"/>
    <s v="Ilya Yermalovich"/>
    <s v=""/>
    <s v=""/>
    <s v=""/>
    <x v="2"/>
    <s v="PHP Middle"/>
    <d v="2021-01-11T00:00:00"/>
    <s v=""/>
    <s v="Marina Bobrenko"/>
    <s v="full-time"/>
    <s v="Belarus"/>
    <s v="Minsk"/>
    <s v=""/>
    <s v=""/>
    <n v="0"/>
    <x v="8"/>
    <x v="0"/>
    <n v="1"/>
    <s v=""/>
    <s v="Survey: Gallup"/>
    <x v="2"/>
    <n v="1"/>
  </r>
  <r>
    <d v="2021-01-27T00:00:00"/>
    <s v="Ilya Yermalovich"/>
    <s v=""/>
    <s v=""/>
    <s v=""/>
    <x v="2"/>
    <s v="PHP Middle"/>
    <d v="2021-01-11T00:00:00"/>
    <s v=""/>
    <s v="Marina Bobrenko"/>
    <s v="full-time"/>
    <s v="Belarus"/>
    <s v="Minsk"/>
    <s v=""/>
    <s v=""/>
    <n v="0"/>
    <x v="9"/>
    <x v="3"/>
    <n v="0"/>
    <s v=""/>
    <s v="Survey: Gallup"/>
    <x v="2"/>
    <n v="0"/>
  </r>
  <r>
    <d v="2021-01-27T00:00:00"/>
    <s v="Ilya Yermalovich"/>
    <s v=""/>
    <s v=""/>
    <s v=""/>
    <x v="2"/>
    <s v="PHP Middle"/>
    <d v="2021-01-11T00:00:00"/>
    <s v=""/>
    <s v="Marina Bobrenko"/>
    <s v="full-time"/>
    <s v="Belarus"/>
    <s v="Minsk"/>
    <s v=""/>
    <s v=""/>
    <n v="0"/>
    <x v="10"/>
    <x v="3"/>
    <n v="0"/>
    <s v=""/>
    <s v="Survey: Gallup"/>
    <x v="3"/>
    <n v="0"/>
  </r>
  <r>
    <d v="2021-01-27T00:00:00"/>
    <s v="Ilya Yermalovich"/>
    <s v=""/>
    <s v=""/>
    <s v=""/>
    <x v="2"/>
    <s v="PHP Middle"/>
    <d v="2021-01-11T00:00:00"/>
    <s v=""/>
    <s v="Marina Bobrenko"/>
    <s v="full-time"/>
    <s v="Belarus"/>
    <s v="Minsk"/>
    <s v=""/>
    <s v=""/>
    <n v="0"/>
    <x v="11"/>
    <x v="0"/>
    <n v="1"/>
    <s v=""/>
    <s v="Survey: Gallup"/>
    <x v="3"/>
    <n v="1"/>
  </r>
  <r>
    <d v="2021-01-27T00:00:00"/>
    <s v="Ilya Yermalovich"/>
    <s v=""/>
    <s v=""/>
    <s v=""/>
    <x v="2"/>
    <s v="PHP Middle"/>
    <d v="2021-01-11T00:00:00"/>
    <s v=""/>
    <s v="Marina Bobrenko"/>
    <s v="full-time"/>
    <s v="Belarus"/>
    <s v="Minsk"/>
    <s v=""/>
    <s v=""/>
    <n v="0"/>
    <x v="13"/>
    <x v="4"/>
    <n v="1"/>
    <s v=""/>
    <s v="Survey: Gallup"/>
    <x v="4"/>
    <e v="#N/A"/>
  </r>
  <r>
    <d v="2021-01-27T00:00:00"/>
    <s v="Ilya Yermalovich"/>
    <s v=""/>
    <s v=""/>
    <s v=""/>
    <x v="2"/>
    <s v="PHP Middle"/>
    <d v="2021-01-11T00:00:00"/>
    <s v=""/>
    <s v="Marina Bobrenko"/>
    <s v="full-time"/>
    <s v="Belarus"/>
    <s v="Minsk"/>
    <s v=""/>
    <s v=""/>
    <n v="0"/>
    <x v="14"/>
    <x v="1"/>
    <s v=""/>
    <s v="Продолжать политику &quot;причесывания&quot; кода, чтобы разрастание кодовой базы не приводило в ужас"/>
    <s v="Survey: Gallup"/>
    <x v="4"/>
    <e v="#N/A"/>
  </r>
  <r>
    <d v="2021-01-29T00:00:00"/>
    <s v="Ilia Garifulin"/>
    <s v=""/>
    <s v=""/>
    <s v=""/>
    <x v="1"/>
    <s v="UX Designer"/>
    <d v="2021-01-11T00:00:00"/>
    <s v=""/>
    <s v="Vladimir Pokidko"/>
    <s v="full-time"/>
    <s v="Remote"/>
    <s v="Remote"/>
    <s v=""/>
    <s v=""/>
    <n v="0"/>
    <x v="0"/>
    <x v="0"/>
    <n v="1"/>
    <s v=""/>
    <s v="Survey: Gallup"/>
    <x v="0"/>
    <n v="1"/>
  </r>
  <r>
    <d v="2021-01-29T00:00:00"/>
    <s v="Ilia Garifulin"/>
    <s v=""/>
    <s v=""/>
    <s v=""/>
    <x v="1"/>
    <s v="UX Designer"/>
    <d v="2021-01-11T00:00:00"/>
    <s v=""/>
    <s v="Vladimir Pokidko"/>
    <s v="full-time"/>
    <s v="Remote"/>
    <s v="Remote"/>
    <s v=""/>
    <s v=""/>
    <n v="0"/>
    <x v="1"/>
    <x v="0"/>
    <n v="1"/>
    <s v=""/>
    <s v="Survey: Gallup"/>
    <x v="0"/>
    <n v="1"/>
  </r>
  <r>
    <d v="2021-01-29T00:00:00"/>
    <s v="Ilia Garifulin"/>
    <s v=""/>
    <s v=""/>
    <s v=""/>
    <x v="1"/>
    <s v="UX Designer"/>
    <d v="2021-01-11T00:00:00"/>
    <s v=""/>
    <s v="Vladimir Pokidko"/>
    <s v="full-time"/>
    <s v="Remote"/>
    <s v="Remote"/>
    <s v=""/>
    <s v=""/>
    <n v="0"/>
    <x v="2"/>
    <x v="0"/>
    <n v="1"/>
    <s v=""/>
    <s v="Survey: Gallup"/>
    <x v="1"/>
    <n v="1"/>
  </r>
  <r>
    <d v="2021-01-29T00:00:00"/>
    <s v="Ilia Garifulin"/>
    <s v=""/>
    <s v=""/>
    <s v=""/>
    <x v="1"/>
    <s v="UX Designer"/>
    <d v="2021-01-11T00:00:00"/>
    <s v=""/>
    <s v="Vladimir Pokidko"/>
    <s v="full-time"/>
    <s v="Remote"/>
    <s v="Remote"/>
    <s v=""/>
    <s v=""/>
    <n v="0"/>
    <x v="3"/>
    <x v="0"/>
    <n v="1"/>
    <s v=""/>
    <s v="Survey: Gallup"/>
    <x v="1"/>
    <n v="1"/>
  </r>
  <r>
    <d v="2021-01-29T00:00:00"/>
    <s v="Ilia Garifulin"/>
    <s v=""/>
    <s v=""/>
    <s v=""/>
    <x v="1"/>
    <s v="UX Designer"/>
    <d v="2021-01-11T00:00:00"/>
    <s v=""/>
    <s v="Vladimir Pokidko"/>
    <s v="full-time"/>
    <s v="Remote"/>
    <s v="Remote"/>
    <s v=""/>
    <s v=""/>
    <n v="0"/>
    <x v="4"/>
    <x v="0"/>
    <n v="1"/>
    <s v=""/>
    <s v="Survey: Gallup"/>
    <x v="1"/>
    <n v="1"/>
  </r>
  <r>
    <d v="2021-01-29T00:00:00"/>
    <s v="Ilia Garifulin"/>
    <s v=""/>
    <s v=""/>
    <s v=""/>
    <x v="1"/>
    <s v="UX Designer"/>
    <d v="2021-01-11T00:00:00"/>
    <s v=""/>
    <s v="Vladimir Pokidko"/>
    <s v="full-time"/>
    <s v="Remote"/>
    <s v="Remote"/>
    <s v=""/>
    <s v=""/>
    <n v="0"/>
    <x v="5"/>
    <x v="0"/>
    <n v="1"/>
    <s v=""/>
    <s v="Survey: Gallup"/>
    <x v="1"/>
    <n v="1"/>
  </r>
  <r>
    <d v="2021-01-29T00:00:00"/>
    <s v="Ilia Garifulin"/>
    <s v=""/>
    <s v=""/>
    <s v=""/>
    <x v="1"/>
    <s v="UX Designer"/>
    <d v="2021-01-11T00:00:00"/>
    <s v=""/>
    <s v="Vladimir Pokidko"/>
    <s v="full-time"/>
    <s v="Remote"/>
    <s v="Remote"/>
    <s v=""/>
    <s v=""/>
    <n v="0"/>
    <x v="6"/>
    <x v="0"/>
    <n v="1"/>
    <s v=""/>
    <s v="Survey: Gallup"/>
    <x v="2"/>
    <n v="1"/>
  </r>
  <r>
    <d v="2021-01-29T00:00:00"/>
    <s v="Ilia Garifulin"/>
    <s v=""/>
    <s v=""/>
    <s v=""/>
    <x v="1"/>
    <s v="UX Designer"/>
    <d v="2021-01-11T00:00:00"/>
    <s v=""/>
    <s v="Vladimir Pokidko"/>
    <s v="full-time"/>
    <s v="Remote"/>
    <s v="Remote"/>
    <s v=""/>
    <s v=""/>
    <n v="0"/>
    <x v="7"/>
    <x v="0"/>
    <n v="1"/>
    <s v=""/>
    <s v="Survey: Gallup"/>
    <x v="2"/>
    <n v="1"/>
  </r>
  <r>
    <d v="2021-01-29T00:00:00"/>
    <s v="Ilia Garifulin"/>
    <s v=""/>
    <s v=""/>
    <s v=""/>
    <x v="1"/>
    <s v="UX Designer"/>
    <d v="2021-01-11T00:00:00"/>
    <s v=""/>
    <s v="Vladimir Pokidko"/>
    <s v="full-time"/>
    <s v="Remote"/>
    <s v="Remote"/>
    <s v=""/>
    <s v=""/>
    <n v="0"/>
    <x v="8"/>
    <x v="0"/>
    <n v="1"/>
    <s v=""/>
    <s v="Survey: Gallup"/>
    <x v="2"/>
    <n v="1"/>
  </r>
  <r>
    <d v="2021-01-29T00:00:00"/>
    <s v="Ilia Garifulin"/>
    <s v=""/>
    <s v=""/>
    <s v=""/>
    <x v="1"/>
    <s v="UX Designer"/>
    <d v="2021-01-11T00:00:00"/>
    <s v=""/>
    <s v="Vladimir Pokidko"/>
    <s v="full-time"/>
    <s v="Remote"/>
    <s v="Remote"/>
    <s v=""/>
    <s v=""/>
    <n v="0"/>
    <x v="9"/>
    <x v="0"/>
    <n v="1"/>
    <s v=""/>
    <s v="Survey: Gallup"/>
    <x v="2"/>
    <n v="1"/>
  </r>
  <r>
    <d v="2021-01-29T00:00:00"/>
    <s v="Ilia Garifulin"/>
    <s v=""/>
    <s v=""/>
    <s v=""/>
    <x v="1"/>
    <s v="UX Designer"/>
    <d v="2021-01-11T00:00:00"/>
    <s v=""/>
    <s v="Vladimir Pokidko"/>
    <s v="full-time"/>
    <s v="Remote"/>
    <s v="Remote"/>
    <s v=""/>
    <s v=""/>
    <n v="0"/>
    <x v="10"/>
    <x v="3"/>
    <n v="0"/>
    <s v=""/>
    <s v="Survey: Gallup"/>
    <x v="3"/>
    <n v="0"/>
  </r>
  <r>
    <d v="2021-01-29T00:00:00"/>
    <s v="Ilia Garifulin"/>
    <s v=""/>
    <s v=""/>
    <s v=""/>
    <x v="1"/>
    <s v="UX Designer"/>
    <d v="2021-01-11T00:00:00"/>
    <s v=""/>
    <s v="Vladimir Pokidko"/>
    <s v="full-time"/>
    <s v="Remote"/>
    <s v="Remote"/>
    <s v=""/>
    <s v=""/>
    <n v="0"/>
    <x v="11"/>
    <x v="3"/>
    <n v="0"/>
    <s v=""/>
    <s v="Survey: Gallup"/>
    <x v="3"/>
    <n v="0"/>
  </r>
  <r>
    <d v="2021-01-29T00:00:00"/>
    <s v="Ilia Garifulin"/>
    <s v=""/>
    <s v=""/>
    <s v=""/>
    <x v="1"/>
    <s v="UX Designer"/>
    <d v="2021-01-11T00:00:00"/>
    <s v=""/>
    <s v="Vladimir Pokidko"/>
    <s v="full-time"/>
    <s v="Remote"/>
    <s v="Remote"/>
    <s v=""/>
    <s v=""/>
    <n v="0"/>
    <x v="13"/>
    <x v="2"/>
    <n v="1"/>
    <s v=""/>
    <s v="Survey: Gallup"/>
    <x v="4"/>
    <e v="#N/A"/>
  </r>
  <r>
    <d v="2021-01-25T00:00:00"/>
    <s v="Anastasiya Zabolotina"/>
    <s v=""/>
    <s v=""/>
    <s v=""/>
    <x v="10"/>
    <s v="Technical Recruiter"/>
    <d v="2021-01-08T00:00:00"/>
    <s v=""/>
    <s v="Leila Hadzhyieva"/>
    <s v="full-time"/>
    <s v="Remote"/>
    <s v="Remote"/>
    <s v=""/>
    <s v=""/>
    <n v="0"/>
    <x v="0"/>
    <x v="0"/>
    <n v="1"/>
    <s v=""/>
    <s v="Survey: Gallup"/>
    <x v="0"/>
    <n v="1"/>
  </r>
  <r>
    <d v="2021-01-25T00:00:00"/>
    <s v="Anastasiya Zabolotina"/>
    <s v=""/>
    <s v=""/>
    <s v=""/>
    <x v="10"/>
    <s v="Technical Recruiter"/>
    <d v="2021-01-08T00:00:00"/>
    <s v=""/>
    <s v="Leila Hadzhyieva"/>
    <s v="full-time"/>
    <s v="Remote"/>
    <s v="Remote"/>
    <s v=""/>
    <s v=""/>
    <n v="0"/>
    <x v="1"/>
    <x v="0"/>
    <n v="1"/>
    <s v=""/>
    <s v="Survey: Gallup"/>
    <x v="0"/>
    <n v="1"/>
  </r>
  <r>
    <d v="2021-01-25T00:00:00"/>
    <s v="Anastasiya Zabolotina"/>
    <s v=""/>
    <s v=""/>
    <s v=""/>
    <x v="10"/>
    <s v="Technical Recruiter"/>
    <d v="2021-01-08T00:00:00"/>
    <s v=""/>
    <s v="Leila Hadzhyieva"/>
    <s v="full-time"/>
    <s v="Remote"/>
    <s v="Remote"/>
    <s v=""/>
    <s v=""/>
    <n v="0"/>
    <x v="2"/>
    <x v="0"/>
    <n v="1"/>
    <s v=""/>
    <s v="Survey: Gallup"/>
    <x v="1"/>
    <n v="1"/>
  </r>
  <r>
    <d v="2021-01-25T00:00:00"/>
    <s v="Anastasiya Zabolotina"/>
    <s v=""/>
    <s v=""/>
    <s v=""/>
    <x v="10"/>
    <s v="Technical Recruiter"/>
    <d v="2021-01-08T00:00:00"/>
    <s v=""/>
    <s v="Leila Hadzhyieva"/>
    <s v="full-time"/>
    <s v="Remote"/>
    <s v="Remote"/>
    <s v=""/>
    <s v=""/>
    <n v="0"/>
    <x v="3"/>
    <x v="0"/>
    <n v="1"/>
    <s v=""/>
    <s v="Survey: Gallup"/>
    <x v="1"/>
    <n v="1"/>
  </r>
  <r>
    <d v="2021-01-25T00:00:00"/>
    <s v="Anastasiya Zabolotina"/>
    <s v=""/>
    <s v=""/>
    <s v=""/>
    <x v="10"/>
    <s v="Technical Recruiter"/>
    <d v="2021-01-08T00:00:00"/>
    <s v=""/>
    <s v="Leila Hadzhyieva"/>
    <s v="full-time"/>
    <s v="Remote"/>
    <s v="Remote"/>
    <s v=""/>
    <s v=""/>
    <n v="0"/>
    <x v="4"/>
    <x v="0"/>
    <n v="1"/>
    <s v=""/>
    <s v="Survey: Gallup"/>
    <x v="1"/>
    <n v="1"/>
  </r>
  <r>
    <d v="2021-01-25T00:00:00"/>
    <s v="Anastasiya Zabolotina"/>
    <s v=""/>
    <s v=""/>
    <s v=""/>
    <x v="10"/>
    <s v="Technical Recruiter"/>
    <d v="2021-01-08T00:00:00"/>
    <s v=""/>
    <s v="Leila Hadzhyieva"/>
    <s v="full-time"/>
    <s v="Remote"/>
    <s v="Remote"/>
    <s v=""/>
    <s v=""/>
    <n v="0"/>
    <x v="5"/>
    <x v="0"/>
    <n v="1"/>
    <s v=""/>
    <s v="Survey: Gallup"/>
    <x v="1"/>
    <n v="1"/>
  </r>
  <r>
    <d v="2021-01-25T00:00:00"/>
    <s v="Anastasiya Zabolotina"/>
    <s v=""/>
    <s v=""/>
    <s v=""/>
    <x v="10"/>
    <s v="Technical Recruiter"/>
    <d v="2021-01-08T00:00:00"/>
    <s v=""/>
    <s v="Leila Hadzhyieva"/>
    <s v="full-time"/>
    <s v="Remote"/>
    <s v="Remote"/>
    <s v=""/>
    <s v=""/>
    <n v="0"/>
    <x v="6"/>
    <x v="0"/>
    <n v="1"/>
    <s v=""/>
    <s v="Survey: Gallup"/>
    <x v="2"/>
    <n v="1"/>
  </r>
  <r>
    <d v="2021-01-25T00:00:00"/>
    <s v="Anastasiya Zabolotina"/>
    <s v=""/>
    <s v=""/>
    <s v=""/>
    <x v="10"/>
    <s v="Technical Recruiter"/>
    <d v="2021-01-08T00:00:00"/>
    <s v=""/>
    <s v="Leila Hadzhyieva"/>
    <s v="full-time"/>
    <s v="Remote"/>
    <s v="Remote"/>
    <s v=""/>
    <s v=""/>
    <n v="0"/>
    <x v="7"/>
    <x v="0"/>
    <n v="1"/>
    <s v=""/>
    <s v="Survey: Gallup"/>
    <x v="2"/>
    <n v="1"/>
  </r>
  <r>
    <d v="2021-01-25T00:00:00"/>
    <s v="Anastasiya Zabolotina"/>
    <s v=""/>
    <s v=""/>
    <s v=""/>
    <x v="10"/>
    <s v="Technical Recruiter"/>
    <d v="2021-01-08T00:00:00"/>
    <s v=""/>
    <s v="Leila Hadzhyieva"/>
    <s v="full-time"/>
    <s v="Remote"/>
    <s v="Remote"/>
    <s v=""/>
    <s v=""/>
    <n v="0"/>
    <x v="8"/>
    <x v="0"/>
    <n v="1"/>
    <s v=""/>
    <s v="Survey: Gallup"/>
    <x v="2"/>
    <n v="1"/>
  </r>
  <r>
    <d v="2021-01-25T00:00:00"/>
    <s v="Anastasiya Zabolotina"/>
    <s v=""/>
    <s v=""/>
    <s v=""/>
    <x v="10"/>
    <s v="Technical Recruiter"/>
    <d v="2021-01-08T00:00:00"/>
    <s v=""/>
    <s v="Leila Hadzhyieva"/>
    <s v="full-time"/>
    <s v="Remote"/>
    <s v="Remote"/>
    <s v=""/>
    <s v=""/>
    <n v="0"/>
    <x v="9"/>
    <x v="3"/>
    <n v="0"/>
    <s v=""/>
    <s v="Survey: Gallup"/>
    <x v="2"/>
    <n v="0"/>
  </r>
  <r>
    <d v="2021-01-25T00:00:00"/>
    <s v="Anastasiya Zabolotina"/>
    <s v=""/>
    <s v=""/>
    <s v=""/>
    <x v="10"/>
    <s v="Technical Recruiter"/>
    <d v="2021-01-08T00:00:00"/>
    <s v=""/>
    <s v="Leila Hadzhyieva"/>
    <s v="full-time"/>
    <s v="Remote"/>
    <s v="Remote"/>
    <s v=""/>
    <s v=""/>
    <n v="0"/>
    <x v="10"/>
    <x v="0"/>
    <n v="1"/>
    <s v=""/>
    <s v="Survey: Gallup"/>
    <x v="3"/>
    <n v="1"/>
  </r>
  <r>
    <d v="2021-01-25T00:00:00"/>
    <s v="Anastasiya Zabolotina"/>
    <s v=""/>
    <s v=""/>
    <s v=""/>
    <x v="10"/>
    <s v="Technical Recruiter"/>
    <d v="2021-01-08T00:00:00"/>
    <s v=""/>
    <s v="Leila Hadzhyieva"/>
    <s v="full-time"/>
    <s v="Remote"/>
    <s v="Remote"/>
    <s v=""/>
    <s v=""/>
    <n v="0"/>
    <x v="11"/>
    <x v="0"/>
    <n v="1"/>
    <s v=""/>
    <s v="Survey: Gallup"/>
    <x v="3"/>
    <n v="1"/>
  </r>
  <r>
    <d v="2021-01-25T00:00:00"/>
    <s v="Anastasiya Zabolotina"/>
    <s v=""/>
    <s v=""/>
    <s v=""/>
    <x v="10"/>
    <s v="Technical Recruiter"/>
    <d v="2021-01-08T00:00:00"/>
    <s v=""/>
    <s v="Leila Hadzhyieva"/>
    <s v="full-time"/>
    <s v="Remote"/>
    <s v="Remote"/>
    <s v=""/>
    <s v=""/>
    <n v="0"/>
    <x v="12"/>
    <x v="1"/>
    <s v=""/>
    <s v="everything is good"/>
    <s v="Survey: Gallup"/>
    <x v="4"/>
    <e v="#N/A"/>
  </r>
  <r>
    <d v="2021-01-25T00:00:00"/>
    <s v="Anastasiya Zabolotina"/>
    <s v=""/>
    <s v=""/>
    <s v=""/>
    <x v="10"/>
    <s v="Technical Recruiter"/>
    <d v="2021-01-08T00:00:00"/>
    <s v=""/>
    <s v="Leila Hadzhyieva"/>
    <s v="full-time"/>
    <s v="Remote"/>
    <s v="Remote"/>
    <s v=""/>
    <s v=""/>
    <n v="0"/>
    <x v="13"/>
    <x v="4"/>
    <n v="1"/>
    <s v=""/>
    <s v="Survey: Gallup"/>
    <x v="4"/>
    <e v="#N/A"/>
  </r>
  <r>
    <d v="2021-01-25T00:00:00"/>
    <s v="Anastasiya Zabolotina"/>
    <s v=""/>
    <s v=""/>
    <s v=""/>
    <x v="10"/>
    <s v="Technical Recruiter"/>
    <d v="2021-01-08T00:00:00"/>
    <s v=""/>
    <s v="Leila Hadzhyieva"/>
    <s v="full-time"/>
    <s v="Remote"/>
    <s v="Remote"/>
    <s v=""/>
    <s v=""/>
    <n v="0"/>
    <x v="14"/>
    <x v="1"/>
    <s v=""/>
    <s v="higher salary"/>
    <s v="Survey: Gallup"/>
    <x v="4"/>
    <e v="#N/A"/>
  </r>
  <r>
    <d v="2021-01-19T00:00:00"/>
    <s v="Hanna Kuzub"/>
    <s v=""/>
    <s v=""/>
    <s v=""/>
    <x v="2"/>
    <s v="QA"/>
    <d v="2021-01-12T00:00:00"/>
    <s v=""/>
    <s v="Marina Bobrenko"/>
    <s v="full-time"/>
    <s v="Belarus"/>
    <s v="Minsk"/>
    <s v=""/>
    <s v=""/>
    <n v="0"/>
    <x v="0"/>
    <x v="0"/>
    <n v="1"/>
    <s v=""/>
    <s v="Survey: Gallup"/>
    <x v="0"/>
    <n v="1"/>
  </r>
  <r>
    <d v="2021-01-19T00:00:00"/>
    <s v="Hanna Kuzub"/>
    <s v=""/>
    <s v=""/>
    <s v=""/>
    <x v="2"/>
    <s v="QA"/>
    <d v="2021-01-12T00:00:00"/>
    <s v=""/>
    <s v="Marina Bobrenko"/>
    <s v="full-time"/>
    <s v="Belarus"/>
    <s v="Minsk"/>
    <s v=""/>
    <s v=""/>
    <n v="0"/>
    <x v="1"/>
    <x v="0"/>
    <n v="1"/>
    <s v=""/>
    <s v="Survey: Gallup"/>
    <x v="0"/>
    <n v="1"/>
  </r>
  <r>
    <d v="2021-01-19T00:00:00"/>
    <s v="Hanna Kuzub"/>
    <s v=""/>
    <s v=""/>
    <s v=""/>
    <x v="2"/>
    <s v="QA"/>
    <d v="2021-01-12T00:00:00"/>
    <s v=""/>
    <s v="Marina Bobrenko"/>
    <s v="full-time"/>
    <s v="Belarus"/>
    <s v="Minsk"/>
    <s v=""/>
    <s v=""/>
    <n v="0"/>
    <x v="2"/>
    <x v="0"/>
    <n v="1"/>
    <s v=""/>
    <s v="Survey: Gallup"/>
    <x v="1"/>
    <n v="1"/>
  </r>
  <r>
    <d v="2021-01-25T00:00:00"/>
    <s v="Hanna Kuzub"/>
    <s v=""/>
    <s v=""/>
    <s v=""/>
    <x v="2"/>
    <s v="QA"/>
    <d v="2021-01-12T00:00:00"/>
    <s v=""/>
    <s v="Marina Bobrenko"/>
    <s v="full-time"/>
    <s v="Belarus"/>
    <s v="Minsk"/>
    <s v=""/>
    <s v=""/>
    <n v="0"/>
    <x v="3"/>
    <x v="3"/>
    <n v="0"/>
    <s v=""/>
    <s v="Survey: Gallup"/>
    <x v="1"/>
    <n v="0"/>
  </r>
  <r>
    <d v="2021-01-25T00:00:00"/>
    <s v="Hanna Kuzub"/>
    <s v=""/>
    <s v=""/>
    <s v=""/>
    <x v="2"/>
    <s v="QA"/>
    <d v="2021-01-12T00:00:00"/>
    <s v=""/>
    <s v="Marina Bobrenko"/>
    <s v="full-time"/>
    <s v="Belarus"/>
    <s v="Minsk"/>
    <s v=""/>
    <s v=""/>
    <n v="0"/>
    <x v="4"/>
    <x v="0"/>
    <n v="1"/>
    <s v=""/>
    <s v="Survey: Gallup"/>
    <x v="1"/>
    <n v="1"/>
  </r>
  <r>
    <d v="2021-01-25T00:00:00"/>
    <s v="Hanna Kuzub"/>
    <s v=""/>
    <s v=""/>
    <s v=""/>
    <x v="2"/>
    <s v="QA"/>
    <d v="2021-01-12T00:00:00"/>
    <s v=""/>
    <s v="Marina Bobrenko"/>
    <s v="full-time"/>
    <s v="Belarus"/>
    <s v="Minsk"/>
    <s v=""/>
    <s v=""/>
    <n v="0"/>
    <x v="5"/>
    <x v="0"/>
    <n v="1"/>
    <s v=""/>
    <s v="Survey: Gallup"/>
    <x v="1"/>
    <n v="1"/>
  </r>
  <r>
    <d v="2021-01-25T00:00:00"/>
    <s v="Hanna Kuzub"/>
    <s v=""/>
    <s v=""/>
    <s v=""/>
    <x v="2"/>
    <s v="QA"/>
    <d v="2021-01-12T00:00:00"/>
    <s v=""/>
    <s v="Marina Bobrenko"/>
    <s v="full-time"/>
    <s v="Belarus"/>
    <s v="Minsk"/>
    <s v=""/>
    <s v=""/>
    <n v="0"/>
    <x v="6"/>
    <x v="0"/>
    <n v="1"/>
    <s v=""/>
    <s v="Survey: Gallup"/>
    <x v="2"/>
    <n v="1"/>
  </r>
  <r>
    <d v="2021-01-25T00:00:00"/>
    <s v="Hanna Kuzub"/>
    <s v=""/>
    <s v=""/>
    <s v=""/>
    <x v="2"/>
    <s v="QA"/>
    <d v="2021-01-12T00:00:00"/>
    <s v=""/>
    <s v="Marina Bobrenko"/>
    <s v="full-time"/>
    <s v="Belarus"/>
    <s v="Minsk"/>
    <s v=""/>
    <s v=""/>
    <n v="0"/>
    <x v="7"/>
    <x v="0"/>
    <n v="1"/>
    <s v=""/>
    <s v="Survey: Gallup"/>
    <x v="2"/>
    <n v="1"/>
  </r>
  <r>
    <d v="2021-01-25T00:00:00"/>
    <s v="Hanna Kuzub"/>
    <s v=""/>
    <s v=""/>
    <s v=""/>
    <x v="2"/>
    <s v="QA"/>
    <d v="2021-01-12T00:00:00"/>
    <s v=""/>
    <s v="Marina Bobrenko"/>
    <s v="full-time"/>
    <s v="Belarus"/>
    <s v="Minsk"/>
    <s v=""/>
    <s v=""/>
    <n v="0"/>
    <x v="8"/>
    <x v="0"/>
    <n v="1"/>
    <s v=""/>
    <s v="Survey: Gallup"/>
    <x v="2"/>
    <n v="1"/>
  </r>
  <r>
    <d v="2021-01-25T00:00:00"/>
    <s v="Hanna Kuzub"/>
    <s v=""/>
    <s v=""/>
    <s v=""/>
    <x v="2"/>
    <s v="QA"/>
    <d v="2021-01-12T00:00:00"/>
    <s v=""/>
    <s v="Marina Bobrenko"/>
    <s v="full-time"/>
    <s v="Belarus"/>
    <s v="Minsk"/>
    <s v=""/>
    <s v=""/>
    <n v="0"/>
    <x v="9"/>
    <x v="3"/>
    <n v="0"/>
    <s v=""/>
    <s v="Survey: Gallup"/>
    <x v="2"/>
    <n v="0"/>
  </r>
  <r>
    <d v="2021-01-25T00:00:00"/>
    <s v="Hanna Kuzub"/>
    <s v=""/>
    <s v=""/>
    <s v=""/>
    <x v="2"/>
    <s v="QA"/>
    <d v="2021-01-12T00:00:00"/>
    <s v=""/>
    <s v="Marina Bobrenko"/>
    <s v="full-time"/>
    <s v="Belarus"/>
    <s v="Minsk"/>
    <s v=""/>
    <s v=""/>
    <n v="0"/>
    <x v="10"/>
    <x v="3"/>
    <n v="0"/>
    <s v=""/>
    <s v="Survey: Gallup"/>
    <x v="3"/>
    <n v="0"/>
  </r>
  <r>
    <d v="2021-01-25T00:00:00"/>
    <s v="Hanna Kuzub"/>
    <s v=""/>
    <s v=""/>
    <s v=""/>
    <x v="2"/>
    <s v="QA"/>
    <d v="2021-01-12T00:00:00"/>
    <s v=""/>
    <s v="Marina Bobrenko"/>
    <s v="full-time"/>
    <s v="Belarus"/>
    <s v="Minsk"/>
    <s v=""/>
    <s v=""/>
    <n v="0"/>
    <x v="11"/>
    <x v="3"/>
    <n v="0"/>
    <s v=""/>
    <s v="Survey: Gallup"/>
    <x v="3"/>
    <n v="0"/>
  </r>
  <r>
    <d v="2021-01-25T00:00:00"/>
    <s v="Hanna Kuzub"/>
    <s v=""/>
    <s v=""/>
    <s v=""/>
    <x v="2"/>
    <s v="QA"/>
    <d v="2021-01-12T00:00:00"/>
    <s v=""/>
    <s v="Marina Bobrenko"/>
    <s v="full-time"/>
    <s v="Belarus"/>
    <s v="Minsk"/>
    <s v=""/>
    <s v=""/>
    <n v="0"/>
    <x v="12"/>
    <x v="1"/>
    <s v=""/>
    <s v="More deeply product investigation, establishing contact with the team"/>
    <s v="Survey: Gallup"/>
    <x v="4"/>
    <e v="#N/A"/>
  </r>
  <r>
    <d v="2021-01-25T00:00:00"/>
    <s v="Hanna Kuzub"/>
    <s v=""/>
    <s v=""/>
    <s v=""/>
    <x v="2"/>
    <s v="QA"/>
    <d v="2021-01-12T00:00:00"/>
    <s v=""/>
    <s v="Marina Bobrenko"/>
    <s v="full-time"/>
    <s v="Belarus"/>
    <s v="Minsk"/>
    <s v=""/>
    <s v=""/>
    <n v="0"/>
    <x v="13"/>
    <x v="5"/>
    <n v="0"/>
    <s v=""/>
    <s v="Survey: Gallup"/>
    <x v="4"/>
    <e v="#N/A"/>
  </r>
  <r>
    <d v="2021-01-22T00:00:00"/>
    <s v="Reikhangul Turdieva"/>
    <s v=""/>
    <s v=""/>
    <s v=""/>
    <x v="1"/>
    <s v="Data &amp; Product Analyst"/>
    <d v="2021-01-12T00:00:00"/>
    <s v=""/>
    <s v="Vladimir Pokidko"/>
    <s v="full-time"/>
    <s v="Remote"/>
    <s v="Remote"/>
    <s v=""/>
    <s v=""/>
    <n v="0"/>
    <x v="0"/>
    <x v="0"/>
    <n v="1"/>
    <s v=""/>
    <s v="Survey: Gallup"/>
    <x v="0"/>
    <n v="1"/>
  </r>
  <r>
    <d v="2021-01-22T00:00:00"/>
    <s v="Reikhangul Turdieva"/>
    <s v=""/>
    <s v=""/>
    <s v=""/>
    <x v="1"/>
    <s v="Data &amp; Product Analyst"/>
    <d v="2021-01-12T00:00:00"/>
    <s v=""/>
    <s v="Vladimir Pokidko"/>
    <s v="full-time"/>
    <s v="Remote"/>
    <s v="Remote"/>
    <s v=""/>
    <s v=""/>
    <n v="0"/>
    <x v="1"/>
    <x v="0"/>
    <n v="1"/>
    <s v=""/>
    <s v="Survey: Gallup"/>
    <x v="0"/>
    <n v="1"/>
  </r>
  <r>
    <d v="2021-01-22T00:00:00"/>
    <s v="Reikhangul Turdieva"/>
    <s v=""/>
    <s v=""/>
    <s v=""/>
    <x v="1"/>
    <s v="Data &amp; Product Analyst"/>
    <d v="2021-01-12T00:00:00"/>
    <s v=""/>
    <s v="Vladimir Pokidko"/>
    <s v="full-time"/>
    <s v="Remote"/>
    <s v="Remote"/>
    <s v=""/>
    <s v=""/>
    <n v="0"/>
    <x v="2"/>
    <x v="0"/>
    <n v="1"/>
    <s v=""/>
    <s v="Survey: Gallup"/>
    <x v="1"/>
    <n v="1"/>
  </r>
  <r>
    <d v="2021-01-22T00:00:00"/>
    <s v="Reikhangul Turdieva"/>
    <s v=""/>
    <s v=""/>
    <s v=""/>
    <x v="1"/>
    <s v="Data &amp; Product Analyst"/>
    <d v="2021-01-12T00:00:00"/>
    <s v=""/>
    <s v="Vladimir Pokidko"/>
    <s v="full-time"/>
    <s v="Remote"/>
    <s v="Remote"/>
    <s v=""/>
    <s v=""/>
    <n v="0"/>
    <x v="3"/>
    <x v="3"/>
    <n v="0"/>
    <s v=""/>
    <s v="Survey: Gallup"/>
    <x v="1"/>
    <n v="0"/>
  </r>
  <r>
    <d v="2021-01-22T00:00:00"/>
    <s v="Reikhangul Turdieva"/>
    <s v=""/>
    <s v=""/>
    <s v=""/>
    <x v="1"/>
    <s v="Data &amp; Product Analyst"/>
    <d v="2021-01-12T00:00:00"/>
    <s v=""/>
    <s v="Vladimir Pokidko"/>
    <s v="full-time"/>
    <s v="Remote"/>
    <s v="Remote"/>
    <s v=""/>
    <s v=""/>
    <n v="0"/>
    <x v="4"/>
    <x v="0"/>
    <n v="1"/>
    <s v=""/>
    <s v="Survey: Gallup"/>
    <x v="1"/>
    <n v="1"/>
  </r>
  <r>
    <d v="2021-01-22T00:00:00"/>
    <s v="Reikhangul Turdieva"/>
    <s v=""/>
    <s v=""/>
    <s v=""/>
    <x v="1"/>
    <s v="Data &amp; Product Analyst"/>
    <d v="2021-01-12T00:00:00"/>
    <s v=""/>
    <s v="Vladimir Pokidko"/>
    <s v="full-time"/>
    <s v="Remote"/>
    <s v="Remote"/>
    <s v=""/>
    <s v=""/>
    <n v="0"/>
    <x v="5"/>
    <x v="0"/>
    <n v="1"/>
    <s v=""/>
    <s v="Survey: Gallup"/>
    <x v="1"/>
    <n v="1"/>
  </r>
  <r>
    <d v="2021-01-22T00:00:00"/>
    <s v="Reikhangul Turdieva"/>
    <s v=""/>
    <s v=""/>
    <s v=""/>
    <x v="1"/>
    <s v="Data &amp; Product Analyst"/>
    <d v="2021-01-12T00:00:00"/>
    <s v=""/>
    <s v="Vladimir Pokidko"/>
    <s v="full-time"/>
    <s v="Remote"/>
    <s v="Remote"/>
    <s v=""/>
    <s v=""/>
    <n v="0"/>
    <x v="6"/>
    <x v="0"/>
    <n v="1"/>
    <s v=""/>
    <s v="Survey: Gallup"/>
    <x v="2"/>
    <n v="1"/>
  </r>
  <r>
    <d v="2021-01-22T00:00:00"/>
    <s v="Reikhangul Turdieva"/>
    <s v=""/>
    <s v=""/>
    <s v=""/>
    <x v="1"/>
    <s v="Data &amp; Product Analyst"/>
    <d v="2021-01-12T00:00:00"/>
    <s v=""/>
    <s v="Vladimir Pokidko"/>
    <s v="full-time"/>
    <s v="Remote"/>
    <s v="Remote"/>
    <s v=""/>
    <s v=""/>
    <n v="0"/>
    <x v="7"/>
    <x v="0"/>
    <n v="1"/>
    <s v=""/>
    <s v="Survey: Gallup"/>
    <x v="2"/>
    <n v="1"/>
  </r>
  <r>
    <d v="2021-01-22T00:00:00"/>
    <s v="Reikhangul Turdieva"/>
    <s v=""/>
    <s v=""/>
    <s v=""/>
    <x v="1"/>
    <s v="Data &amp; Product Analyst"/>
    <d v="2021-01-12T00:00:00"/>
    <s v=""/>
    <s v="Vladimir Pokidko"/>
    <s v="full-time"/>
    <s v="Remote"/>
    <s v="Remote"/>
    <s v=""/>
    <s v=""/>
    <n v="0"/>
    <x v="8"/>
    <x v="0"/>
    <n v="1"/>
    <s v=""/>
    <s v="Survey: Gallup"/>
    <x v="2"/>
    <n v="1"/>
  </r>
  <r>
    <d v="2021-01-22T00:00:00"/>
    <s v="Reikhangul Turdieva"/>
    <s v=""/>
    <s v=""/>
    <s v=""/>
    <x v="1"/>
    <s v="Data &amp; Product Analyst"/>
    <d v="2021-01-12T00:00:00"/>
    <s v=""/>
    <s v="Vladimir Pokidko"/>
    <s v="full-time"/>
    <s v="Remote"/>
    <s v="Remote"/>
    <s v=""/>
    <s v=""/>
    <n v="0"/>
    <x v="9"/>
    <x v="3"/>
    <n v="0"/>
    <s v=""/>
    <s v="Survey: Gallup"/>
    <x v="2"/>
    <n v="0"/>
  </r>
  <r>
    <d v="2021-01-22T00:00:00"/>
    <s v="Reikhangul Turdieva"/>
    <s v=""/>
    <s v=""/>
    <s v=""/>
    <x v="1"/>
    <s v="Data &amp; Product Analyst"/>
    <d v="2021-01-12T00:00:00"/>
    <s v=""/>
    <s v="Vladimir Pokidko"/>
    <s v="full-time"/>
    <s v="Remote"/>
    <s v="Remote"/>
    <s v=""/>
    <s v=""/>
    <n v="0"/>
    <x v="10"/>
    <x v="3"/>
    <n v="0"/>
    <s v=""/>
    <s v="Survey: Gallup"/>
    <x v="3"/>
    <n v="0"/>
  </r>
  <r>
    <d v="2021-01-22T00:00:00"/>
    <s v="Reikhangul Turdieva"/>
    <s v=""/>
    <s v=""/>
    <s v=""/>
    <x v="1"/>
    <s v="Data &amp; Product Analyst"/>
    <d v="2021-01-12T00:00:00"/>
    <s v=""/>
    <s v="Vladimir Pokidko"/>
    <s v="full-time"/>
    <s v="Remote"/>
    <s v="Remote"/>
    <s v=""/>
    <s v=""/>
    <n v="0"/>
    <x v="11"/>
    <x v="0"/>
    <n v="1"/>
    <s v=""/>
    <s v="Survey: Gallup"/>
    <x v="3"/>
    <n v="1"/>
  </r>
  <r>
    <d v="2021-01-22T00:00:00"/>
    <s v="Reikhangul Turdieva"/>
    <s v=""/>
    <s v=""/>
    <s v=""/>
    <x v="1"/>
    <s v="Data &amp; Product Analyst"/>
    <d v="2021-01-12T00:00:00"/>
    <s v=""/>
    <s v="Vladimir Pokidko"/>
    <s v="full-time"/>
    <s v="Remote"/>
    <s v="Remote"/>
    <s v=""/>
    <s v=""/>
    <n v="0"/>
    <x v="12"/>
    <x v="1"/>
    <s v=""/>
    <s v="-"/>
    <s v="Survey: Gallup"/>
    <x v="4"/>
    <e v="#N/A"/>
  </r>
  <r>
    <d v="2021-01-22T00:00:00"/>
    <s v="Reikhangul Turdieva"/>
    <s v=""/>
    <s v=""/>
    <s v=""/>
    <x v="1"/>
    <s v="Data &amp; Product Analyst"/>
    <d v="2021-01-12T00:00:00"/>
    <s v=""/>
    <s v="Vladimir Pokidko"/>
    <s v="full-time"/>
    <s v="Remote"/>
    <s v="Remote"/>
    <s v=""/>
    <s v=""/>
    <n v="0"/>
    <x v="13"/>
    <x v="6"/>
    <n v="0"/>
    <s v=""/>
    <s v="Survey: Gallup"/>
    <x v="4"/>
    <e v="#N/A"/>
  </r>
  <r>
    <m/>
    <m/>
    <m/>
    <m/>
    <m/>
    <x v="14"/>
    <m/>
    <m/>
    <m/>
    <m/>
    <m/>
    <m/>
    <m/>
    <m/>
    <m/>
    <m/>
    <x v="15"/>
    <x v="9"/>
    <m/>
    <m/>
    <m/>
    <x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0CCDCF-F5EF-42FA-A897-A0EF6E4BBD1B}" name="PivotTable1" cacheId="192"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5" rowHeaderCaption="Questions" colHeaderCaption="">
  <location ref="C4:R22" firstHeaderRow="1" firstDataRow="2" firstDataCol="1"/>
  <pivotFields count="24">
    <pivotField showAll="0"/>
    <pivotField showAll="0"/>
    <pivotField showAll="0"/>
    <pivotField showAll="0"/>
    <pivotField showAll="0"/>
    <pivotField axis="axisCol" showAll="0">
      <items count="18">
        <item x="6"/>
        <item m="1" x="15"/>
        <item m="1" x="16"/>
        <item x="14"/>
        <item x="0"/>
        <item x="1"/>
        <item x="2"/>
        <item x="3"/>
        <item x="4"/>
        <item x="5"/>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axis="axisRow" multipleItemSelectionAllowed="1" showAll="0">
      <items count="30">
        <item m="1" x="25"/>
        <item m="1" x="21"/>
        <item m="1" x="23"/>
        <item m="1" x="20"/>
        <item m="1" x="19"/>
        <item m="1" x="24"/>
        <item m="1" x="26"/>
        <item m="1" x="18"/>
        <item m="1" x="16"/>
        <item m="1" x="27"/>
        <item m="1" x="22"/>
        <item m="1" x="17"/>
        <item h="1" x="15"/>
        <item h="1" m="1" x="28"/>
        <item x="0"/>
        <item x="1"/>
        <item x="2"/>
        <item x="3"/>
        <item x="4"/>
        <item x="5"/>
        <item x="6"/>
        <item x="7"/>
        <item x="8"/>
        <item x="9"/>
        <item x="10"/>
        <item x="11"/>
        <item h="1" x="12"/>
        <item h="1" x="13"/>
        <item h="1" x="14"/>
        <item t="default"/>
      </items>
    </pivotField>
    <pivotField showAll="0">
      <items count="21">
        <item m="1" x="14"/>
        <item m="1" x="11"/>
        <item m="1" x="15"/>
        <item m="1" x="19"/>
        <item m="1" x="10"/>
        <item m="1" x="12"/>
        <item m="1" x="13"/>
        <item m="1" x="16"/>
        <item m="1" x="17"/>
        <item m="1" x="18"/>
        <item x="9"/>
        <item x="0"/>
        <item x="1"/>
        <item x="2"/>
        <item x="3"/>
        <item x="4"/>
        <item x="5"/>
        <item x="6"/>
        <item x="7"/>
        <item x="8"/>
        <item t="default"/>
      </items>
    </pivotField>
    <pivotField showAll="0"/>
    <pivotField showAll="0"/>
    <pivotField showAll="0"/>
    <pivotField axis="axisRow" showAll="0">
      <items count="12">
        <item h="1" m="1" x="10"/>
        <item h="1" m="1" x="6"/>
        <item h="1" m="1" x="8"/>
        <item h="1" m="1" x="7"/>
        <item h="1" sd="0" x="5"/>
        <item h="1" m="1" x="9"/>
        <item x="0"/>
        <item x="1"/>
        <item x="2"/>
        <item x="3"/>
        <item h="1" x="4"/>
        <item t="default"/>
      </items>
    </pivotField>
    <pivotField dataField="1" showAll="0"/>
    <pivotField showAll="0">
      <items count="11">
        <item x="1"/>
        <item x="2"/>
        <item x="3"/>
        <item x="0"/>
        <item x="4"/>
        <item x="5"/>
        <item x="7"/>
        <item x="6"/>
        <item x="8"/>
        <item x="9"/>
        <item t="default"/>
      </items>
    </pivotField>
  </pivotFields>
  <rowFields count="2">
    <field x="21"/>
    <field x="16"/>
  </rowFields>
  <rowItems count="17">
    <i>
      <x v="6"/>
    </i>
    <i r="1">
      <x v="14"/>
    </i>
    <i r="1">
      <x v="15"/>
    </i>
    <i>
      <x v="7"/>
    </i>
    <i r="1">
      <x v="16"/>
    </i>
    <i r="1">
      <x v="17"/>
    </i>
    <i r="1">
      <x v="18"/>
    </i>
    <i r="1">
      <x v="19"/>
    </i>
    <i>
      <x v="8"/>
    </i>
    <i r="1">
      <x v="20"/>
    </i>
    <i r="1">
      <x v="21"/>
    </i>
    <i r="1">
      <x v="22"/>
    </i>
    <i r="1">
      <x v="23"/>
    </i>
    <i>
      <x v="9"/>
    </i>
    <i r="1">
      <x v="24"/>
    </i>
    <i r="1">
      <x v="25"/>
    </i>
    <i t="grand">
      <x/>
    </i>
  </rowItems>
  <colFields count="1">
    <field x="5"/>
  </colFields>
  <colItems count="15">
    <i>
      <x/>
    </i>
    <i>
      <x v="4"/>
    </i>
    <i>
      <x v="5"/>
    </i>
    <i>
      <x v="6"/>
    </i>
    <i>
      <x v="7"/>
    </i>
    <i>
      <x v="8"/>
    </i>
    <i>
      <x v="9"/>
    </i>
    <i>
      <x v="10"/>
    </i>
    <i>
      <x v="11"/>
    </i>
    <i>
      <x v="12"/>
    </i>
    <i>
      <x v="13"/>
    </i>
    <i>
      <x v="14"/>
    </i>
    <i>
      <x v="15"/>
    </i>
    <i>
      <x v="16"/>
    </i>
    <i t="grand">
      <x/>
    </i>
  </colItems>
  <dataFields count="1">
    <dataField name="Employee engagement heatmap" fld="22" subtotal="average" baseField="21" baseItem="6" numFmtId="9"/>
  </dataFields>
  <formats count="47">
    <format dxfId="218">
      <pivotArea outline="0" collapsedLevelsAreSubtotals="1" fieldPosition="0"/>
    </format>
    <format dxfId="217">
      <pivotArea outline="0" collapsedLevelsAreSubtotals="1" fieldPosition="0"/>
    </format>
    <format dxfId="216">
      <pivotArea outline="0" collapsedLevelsAreSubtotals="1" fieldPosition="0"/>
    </format>
    <format dxfId="215">
      <pivotArea grandCol="1" outline="0" collapsedLevelsAreSubtotals="1" fieldPosition="0"/>
    </format>
    <format dxfId="214">
      <pivotArea dataOnly="0" labelOnly="1" outline="0" axis="axisValues" fieldPosition="0"/>
    </format>
    <format dxfId="213">
      <pivotArea type="all" dataOnly="0" outline="0" fieldPosition="0"/>
    </format>
    <format dxfId="212">
      <pivotArea type="origin" dataOnly="0" labelOnly="1" outline="0" fieldPosition="0"/>
    </format>
    <format dxfId="211">
      <pivotArea dataOnly="0" labelOnly="1" grandRow="1" outline="0" fieldPosition="0"/>
    </format>
    <format dxfId="210">
      <pivotArea dataOnly="0" labelOnly="1" grandCol="1" outline="0" fieldPosition="0"/>
    </format>
    <format dxfId="209">
      <pivotArea dataOnly="0" labelOnly="1" grandCol="1" outline="0" fieldPosition="0"/>
    </format>
    <format dxfId="208">
      <pivotArea type="origin" dataOnly="0" labelOnly="1" outline="0" fieldPosition="0"/>
    </format>
    <format dxfId="207">
      <pivotArea grandRow="1" outline="0" collapsedLevelsAreSubtotals="1" fieldPosition="0"/>
    </format>
    <format dxfId="206">
      <pivotArea dataOnly="0" labelOnly="1" grandRow="1" outline="0" fieldPosition="0"/>
    </format>
    <format dxfId="205">
      <pivotArea type="all" dataOnly="0" outline="0" fieldPosition="0"/>
    </format>
    <format dxfId="204">
      <pivotArea outline="0" collapsedLevelsAreSubtotals="1" fieldPosition="0"/>
    </format>
    <format dxfId="203">
      <pivotArea type="origin" dataOnly="0" labelOnly="1" outline="0" fieldPosition="0"/>
    </format>
    <format dxfId="202">
      <pivotArea field="5" type="button" dataOnly="0" labelOnly="1" outline="0" axis="axisCol" fieldPosition="0"/>
    </format>
    <format dxfId="201">
      <pivotArea type="topRight" dataOnly="0" labelOnly="1" outline="0" fieldPosition="0"/>
    </format>
    <format dxfId="200">
      <pivotArea dataOnly="0" labelOnly="1" grandRow="1" outline="0" fieldPosition="0"/>
    </format>
    <format dxfId="199">
      <pivotArea dataOnly="0" labelOnly="1" grandCol="1" outline="0" fieldPosition="0"/>
    </format>
    <format dxfId="198">
      <pivotArea dataOnly="0" labelOnly="1" grandRow="1" outline="0" fieldPosition="0"/>
    </format>
    <format dxfId="197">
      <pivotArea grandCol="1" outline="0" collapsedLevelsAreSubtotals="1" fieldPosition="0"/>
    </format>
    <format dxfId="196">
      <pivotArea type="all" dataOnly="0" outline="0" fieldPosition="0"/>
    </format>
    <format dxfId="195">
      <pivotArea outline="0" collapsedLevelsAreSubtotals="1" fieldPosition="0"/>
    </format>
    <format dxfId="194">
      <pivotArea type="origin" dataOnly="0" labelOnly="1" outline="0" fieldPosition="0"/>
    </format>
    <format dxfId="193">
      <pivotArea field="5" type="button" dataOnly="0" labelOnly="1" outline="0" axis="axisCol" fieldPosition="0"/>
    </format>
    <format dxfId="192">
      <pivotArea type="topRight" dataOnly="0" labelOnly="1" outline="0" fieldPosition="0"/>
    </format>
    <format dxfId="191">
      <pivotArea field="21" type="button" dataOnly="0" labelOnly="1" outline="0" axis="axisRow" fieldPosition="0"/>
    </format>
    <format dxfId="190">
      <pivotArea dataOnly="0" labelOnly="1" fieldPosition="0">
        <references count="1">
          <reference field="21" count="0"/>
        </references>
      </pivotArea>
    </format>
    <format dxfId="189">
      <pivotArea dataOnly="0" labelOnly="1" grandRow="1" outline="0" fieldPosition="0"/>
    </format>
    <format dxfId="188">
      <pivotArea dataOnly="0" labelOnly="1" fieldPosition="0">
        <references count="2">
          <reference field="16" count="2">
            <x v="3"/>
            <x v="4"/>
          </reference>
          <reference field="21" count="1" selected="0">
            <x v="0"/>
          </reference>
        </references>
      </pivotArea>
    </format>
    <format dxfId="187">
      <pivotArea dataOnly="0" labelOnly="1" fieldPosition="0">
        <references count="2">
          <reference field="16" count="2">
            <x v="6"/>
            <x v="11"/>
          </reference>
          <reference field="21" count="1" selected="0">
            <x v="1"/>
          </reference>
        </references>
      </pivotArea>
    </format>
    <format dxfId="186">
      <pivotArea dataOnly="0" labelOnly="1" fieldPosition="0">
        <references count="2">
          <reference field="16" count="4">
            <x v="0"/>
            <x v="5"/>
            <x v="8"/>
            <x v="10"/>
          </reference>
          <reference field="21" count="1" selected="0">
            <x v="2"/>
          </reference>
        </references>
      </pivotArea>
    </format>
    <format dxfId="185">
      <pivotArea dataOnly="0" labelOnly="1" fieldPosition="0">
        <references count="2">
          <reference field="16" count="4">
            <x v="1"/>
            <x v="2"/>
            <x v="7"/>
            <x v="9"/>
          </reference>
          <reference field="21" count="1" selected="0">
            <x v="3"/>
          </reference>
        </references>
      </pivotArea>
    </format>
    <format dxfId="184">
      <pivotArea dataOnly="0" labelOnly="1" fieldPosition="0">
        <references count="1">
          <reference field="5" count="0"/>
        </references>
      </pivotArea>
    </format>
    <format dxfId="183">
      <pivotArea dataOnly="0" labelOnly="1" grandCol="1" outline="0" fieldPosition="0"/>
    </format>
    <format dxfId="182">
      <pivotArea type="origin" dataOnly="0" labelOnly="1" outline="0" fieldPosition="0"/>
    </format>
    <format dxfId="181">
      <pivotArea field="5" type="button" dataOnly="0" labelOnly="1" outline="0" axis="axisCol" fieldPosition="0"/>
    </format>
    <format dxfId="180">
      <pivotArea type="topRight" dataOnly="0" labelOnly="1" outline="0" fieldPosition="0"/>
    </format>
    <format dxfId="179">
      <pivotArea type="origin" dataOnly="0" labelOnly="1" outline="0" fieldPosition="0"/>
    </format>
    <format dxfId="178">
      <pivotArea field="5" type="button" dataOnly="0" labelOnly="1" outline="0" axis="axisCol" fieldPosition="0"/>
    </format>
    <format dxfId="177">
      <pivotArea type="topRight" dataOnly="0" labelOnly="1" outline="0" fieldPosition="0"/>
    </format>
    <format dxfId="176">
      <pivotArea field="21" type="button" dataOnly="0" labelOnly="1" outline="0" axis="axisRow" fieldPosition="0"/>
    </format>
    <format dxfId="175">
      <pivotArea dataOnly="0" labelOnly="1" fieldPosition="0">
        <references count="1">
          <reference field="5" count="0"/>
        </references>
      </pivotArea>
    </format>
    <format dxfId="174">
      <pivotArea dataOnly="0" labelOnly="1" grandCol="1" outline="0" fieldPosition="0"/>
    </format>
    <format dxfId="173">
      <pivotArea outline="0" fieldPosition="0">
        <references count="1">
          <reference field="4294967294" count="1">
            <x v="0"/>
          </reference>
        </references>
      </pivotArea>
    </format>
    <format dxfId="172">
      <pivotArea type="origin"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8C6B334-FD92-4856-AE54-C77655209C56}" name="PivotTable9" cacheId="192" applyNumberFormats="0" applyBorderFormats="0" applyFontFormats="0" applyPatternFormats="0" applyAlignmentFormats="0" applyWidthHeightFormats="1" dataCaption="Values" grandTotalCaption="Total" updatedVersion="6" minRefreshableVersion="3" colGrandTotals="0" itemPrintTitles="1" createdVersion="6" indent="0" outline="1" outlineData="1" multipleFieldFilters="0" chartFormat="8" rowHeaderCaption="Questions" colHeaderCaption="">
  <location ref="J54:L60" firstHeaderRow="1" firstDataRow="2" firstDataCol="1" rowPageCount="1" colPageCount="1"/>
  <pivotFields count="24">
    <pivotField showAll="0"/>
    <pivotField showAll="0"/>
    <pivotField showAll="0"/>
    <pivotField showAll="0"/>
    <pivotField showAll="0"/>
    <pivotField multipleItemSelectionAllowed="1" showAll="0">
      <items count="18">
        <item h="1" x="6"/>
        <item h="1" m="1" x="15"/>
        <item h="1" m="1" x="16"/>
        <item h="1" x="14"/>
        <item h="1" x="0"/>
        <item h="1" x="1"/>
        <item h="1" x="2"/>
        <item h="1" x="3"/>
        <item h="1" x="4"/>
        <item h="1" x="5"/>
        <item h="1" x="7"/>
        <item x="8"/>
        <item h="1" x="9"/>
        <item h="1" x="10"/>
        <item h="1" x="11"/>
        <item h="1" x="12"/>
        <item h="1" x="13"/>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30">
        <item m="1" x="25"/>
        <item m="1" x="21"/>
        <item m="1" x="23"/>
        <item m="1" x="20"/>
        <item m="1" x="19"/>
        <item m="1" x="24"/>
        <item m="1" x="26"/>
        <item m="1" x="18"/>
        <item m="1" x="16"/>
        <item m="1" x="27"/>
        <item m="1" x="22"/>
        <item m="1" x="17"/>
        <item h="1" x="15"/>
        <item h="1" m="1" x="28"/>
        <item x="0"/>
        <item x="1"/>
        <item x="2"/>
        <item x="3"/>
        <item x="4"/>
        <item x="5"/>
        <item x="6"/>
        <item x="7"/>
        <item x="8"/>
        <item x="9"/>
        <item x="10"/>
        <item x="11"/>
        <item h="1" x="12"/>
        <item h="1" x="13"/>
        <item h="1" x="14"/>
        <item t="default"/>
      </items>
    </pivotField>
    <pivotField showAll="0" sortType="ascending">
      <items count="21">
        <item m="1" x="14"/>
        <item m="1" x="11"/>
        <item m="1" x="15"/>
        <item m="1" x="19"/>
        <item m="1" x="10"/>
        <item m="1" x="12"/>
        <item m="1" x="13"/>
        <item m="1" x="16"/>
        <item m="1" x="17"/>
        <item m="1" x="18"/>
        <item x="1"/>
        <item x="2"/>
        <item x="8"/>
        <item x="7"/>
        <item x="6"/>
        <item x="5"/>
        <item x="4"/>
        <item x="3"/>
        <item x="0"/>
        <item x="9"/>
        <item t="default"/>
      </items>
    </pivotField>
    <pivotField showAll="0"/>
    <pivotField showAll="0"/>
    <pivotField showAll="0"/>
    <pivotField axis="axisRow" showAll="0">
      <items count="12">
        <item m="1" x="10"/>
        <item m="1" x="9"/>
        <item m="1" x="6"/>
        <item m="1" x="8"/>
        <item m="1" x="7"/>
        <item x="5"/>
        <item x="0"/>
        <item x="1"/>
        <item x="2"/>
        <item x="3"/>
        <item x="4"/>
        <item t="default"/>
      </items>
    </pivotField>
    <pivotField dataField="1" showAll="0"/>
    <pivotField name="Engagement" axis="axisCol" showAll="0">
      <items count="11">
        <item n="Detractors" x="1"/>
        <item n="Passives" x="2"/>
        <item n="Promouters" x="3"/>
        <item sd="0" x="0"/>
        <item x="4"/>
        <item x="5"/>
        <item x="7"/>
        <item x="6"/>
        <item x="8"/>
        <item x="9"/>
        <item t="default" sd="0"/>
      </items>
    </pivotField>
  </pivotFields>
  <rowFields count="1">
    <field x="21"/>
  </rowFields>
  <rowItems count="5">
    <i>
      <x v="6"/>
    </i>
    <i>
      <x v="7"/>
    </i>
    <i>
      <x v="8"/>
    </i>
    <i>
      <x v="9"/>
    </i>
    <i t="grand">
      <x/>
    </i>
  </rowItems>
  <colFields count="1">
    <field x="23"/>
  </colFields>
  <colItems count="2">
    <i>
      <x v="4"/>
    </i>
    <i>
      <x v="7"/>
    </i>
  </colItems>
  <pageFields count="1">
    <pageField fld="16" hier="-1"/>
  </pageFields>
  <dataFields count="1">
    <dataField name="Count of Calculated Score" fld="22" subtotal="count" showDataAs="percentOfRow" baseField="21" baseItem="4" numFmtId="10"/>
  </dataFields>
  <formats count="34">
    <format dxfId="252">
      <pivotArea outline="0" collapsedLevelsAreSubtotals="1" fieldPosition="0"/>
    </format>
    <format dxfId="251">
      <pivotArea outline="0" collapsedLevelsAreSubtotals="1" fieldPosition="0"/>
    </format>
    <format dxfId="250">
      <pivotArea outline="0" collapsedLevelsAreSubtotals="1" fieldPosition="0"/>
    </format>
    <format dxfId="249">
      <pivotArea grandCol="1" outline="0" collapsedLevelsAreSubtotals="1" fieldPosition="0"/>
    </format>
    <format dxfId="248">
      <pivotArea dataOnly="0" labelOnly="1" outline="0" axis="axisValues" fieldPosition="0"/>
    </format>
    <format dxfId="247">
      <pivotArea type="all" dataOnly="0" outline="0" fieldPosition="0"/>
    </format>
    <format dxfId="246">
      <pivotArea type="origin" dataOnly="0" labelOnly="1" outline="0" fieldPosition="0"/>
    </format>
    <format dxfId="245">
      <pivotArea dataOnly="0" labelOnly="1" grandRow="1" outline="0" fieldPosition="0"/>
    </format>
    <format dxfId="244">
      <pivotArea dataOnly="0" labelOnly="1" grandCol="1" outline="0" fieldPosition="0"/>
    </format>
    <format dxfId="243">
      <pivotArea dataOnly="0" labelOnly="1" grandCol="1" outline="0" fieldPosition="0"/>
    </format>
    <format dxfId="242">
      <pivotArea type="origin" dataOnly="0" labelOnly="1" outline="0" fieldPosition="0"/>
    </format>
    <format dxfId="241">
      <pivotArea grandRow="1" outline="0" collapsedLevelsAreSubtotals="1" fieldPosition="0"/>
    </format>
    <format dxfId="240">
      <pivotArea dataOnly="0" labelOnly="1" grandRow="1" outline="0" fieldPosition="0"/>
    </format>
    <format dxfId="239">
      <pivotArea type="all" dataOnly="0" outline="0" fieldPosition="0"/>
    </format>
    <format dxfId="238">
      <pivotArea outline="0" collapsedLevelsAreSubtotals="1" fieldPosition="0"/>
    </format>
    <format dxfId="237">
      <pivotArea type="origin" dataOnly="0" labelOnly="1" outline="0" fieldPosition="0"/>
    </format>
    <format dxfId="236">
      <pivotArea field="5" type="button" dataOnly="0" labelOnly="1" outline="0"/>
    </format>
    <format dxfId="235">
      <pivotArea type="topRight" dataOnly="0" labelOnly="1" outline="0" fieldPosition="0"/>
    </format>
    <format dxfId="234">
      <pivotArea dataOnly="0" labelOnly="1" grandRow="1" outline="0" fieldPosition="0"/>
    </format>
    <format dxfId="233">
      <pivotArea dataOnly="0" labelOnly="1" grandCol="1" outline="0" fieldPosition="0"/>
    </format>
    <format dxfId="232">
      <pivotArea dataOnly="0" labelOnly="1" grandRow="1" outline="0" fieldPosition="0"/>
    </format>
    <format dxfId="231">
      <pivotArea grandCol="1" outline="0" collapsedLevelsAreSubtotals="1" fieldPosition="0"/>
    </format>
    <format dxfId="230">
      <pivotArea type="all" dataOnly="0" outline="0" fieldPosition="0"/>
    </format>
    <format dxfId="229">
      <pivotArea outline="0" collapsedLevelsAreSubtotals="1" fieldPosition="0"/>
    </format>
    <format dxfId="228">
      <pivotArea type="origin" dataOnly="0" labelOnly="1" outline="0" fieldPosition="0"/>
    </format>
    <format dxfId="227">
      <pivotArea field="23" type="button" dataOnly="0" labelOnly="1" outline="0" axis="axisCol" fieldPosition="0"/>
    </format>
    <format dxfId="226">
      <pivotArea type="topRight" dataOnly="0" labelOnly="1" outline="0" fieldPosition="0"/>
    </format>
    <format dxfId="225">
      <pivotArea field="21" type="button" dataOnly="0" labelOnly="1" outline="0" axis="axisRow" fieldPosition="0"/>
    </format>
    <format dxfId="224">
      <pivotArea dataOnly="0" labelOnly="1" fieldPosition="0">
        <references count="1">
          <reference field="21" count="4">
            <x v="0"/>
            <x v="2"/>
            <x v="3"/>
            <x v="4"/>
          </reference>
        </references>
      </pivotArea>
    </format>
    <format dxfId="223">
      <pivotArea dataOnly="0" labelOnly="1" grandRow="1" outline="0" fieldPosition="0"/>
    </format>
    <format dxfId="222">
      <pivotArea grandRow="1" outline="0" collapsedLevelsAreSubtotals="1" fieldPosition="0"/>
    </format>
    <format dxfId="221">
      <pivotArea grandRow="1" outline="0" collapsedLevelsAreSubtotals="1" fieldPosition="0"/>
    </format>
    <format dxfId="220">
      <pivotArea collapsedLevelsAreSubtotals="1" fieldPosition="0">
        <references count="1">
          <reference field="21" count="4">
            <x v="0"/>
            <x v="2"/>
            <x v="3"/>
            <x v="4"/>
          </reference>
        </references>
      </pivotArea>
    </format>
    <format dxfId="219">
      <pivotArea outline="0" fieldPosition="0">
        <references count="1">
          <reference field="4294967294" count="1">
            <x v="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14CF70-EF96-4CCC-80DA-10026246A248}" name="PivotTable10" cacheId="185"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16" rowHeaderCaption="Questions" colHeaderCaption="">
  <location ref="C26:D30" firstHeaderRow="1" firstDataRow="1" firstDataCol="1"/>
  <pivotFields count="28">
    <pivotField showAll="0"/>
    <pivotField showAll="0"/>
    <pivotField showAll="0"/>
    <pivotField showAll="0"/>
    <pivotField showAll="0"/>
    <pivotField showAll="0"/>
    <pivotField axis="axisRow" showAll="0">
      <items count="5">
        <item x="0"/>
        <item x="2"/>
        <item x="1"/>
        <item h="1" x="3"/>
        <item t="default"/>
      </items>
    </pivotField>
    <pivotField showAll="0"/>
    <pivotField showAll="0"/>
    <pivotField showAll="0"/>
    <pivotField showAll="0"/>
    <pivotField showAll="0"/>
    <pivotField showAll="0"/>
    <pivotField showAll="0"/>
    <pivotField showAll="0"/>
    <pivotField showAll="0"/>
    <pivotField showAll="0"/>
    <pivotField multipleItemSelectionAllowed="1" showAll="0"/>
    <pivotField showAll="0">
      <items count="14">
        <item x="6"/>
        <item x="7"/>
        <item x="8"/>
        <item x="9"/>
        <item x="10"/>
        <item x="11"/>
        <item x="3"/>
        <item x="4"/>
        <item x="5"/>
        <item x="2"/>
        <item x="12"/>
        <item x="0"/>
        <item x="1"/>
        <item t="default"/>
      </items>
    </pivotField>
    <pivotField showAll="0"/>
    <pivotField showAll="0"/>
    <pivotField showAll="0"/>
    <pivotField showAll="0">
      <items count="7">
        <item h="1" sd="0" x="5"/>
        <item h="1" x="4"/>
        <item x="0"/>
        <item x="1"/>
        <item x="2"/>
        <item x="3"/>
        <item t="default"/>
      </items>
    </pivotField>
    <pivotField showAll="0"/>
    <pivotField showAll="0"/>
    <pivotField showAll="0"/>
    <pivotField dataField="1" showAll="0"/>
    <pivotField showAll="0">
      <items count="7">
        <item x="1"/>
        <item x="2"/>
        <item x="3"/>
        <item x="0"/>
        <item x="4"/>
        <item x="5"/>
        <item t="default"/>
      </items>
    </pivotField>
  </pivotFields>
  <rowFields count="1">
    <field x="6"/>
  </rowFields>
  <rowItems count="4">
    <i>
      <x/>
    </i>
    <i>
      <x v="1"/>
    </i>
    <i>
      <x v="2"/>
    </i>
    <i t="grand">
      <x/>
    </i>
  </rowItems>
  <colItems count="1">
    <i/>
  </colItems>
  <dataFields count="1">
    <dataField name="Sum of Peoples count" fld="26" baseField="0" baseItem="0"/>
  </dataFields>
  <formats count="38">
    <format dxfId="290">
      <pivotArea outline="0" collapsedLevelsAreSubtotals="1" fieldPosition="0"/>
    </format>
    <format dxfId="289">
      <pivotArea outline="0" collapsedLevelsAreSubtotals="1" fieldPosition="0"/>
    </format>
    <format dxfId="288">
      <pivotArea outline="0" collapsedLevelsAreSubtotals="1" fieldPosition="0"/>
    </format>
    <format dxfId="287">
      <pivotArea grandCol="1" outline="0" collapsedLevelsAreSubtotals="1" fieldPosition="0"/>
    </format>
    <format dxfId="286">
      <pivotArea dataOnly="0" labelOnly="1" outline="0" axis="axisValues" fieldPosition="0"/>
    </format>
    <format dxfId="285">
      <pivotArea type="all" dataOnly="0" outline="0" fieldPosition="0"/>
    </format>
    <format dxfId="284">
      <pivotArea type="origin" dataOnly="0" labelOnly="1" outline="0" fieldPosition="0"/>
    </format>
    <format dxfId="283">
      <pivotArea dataOnly="0" labelOnly="1" grandRow="1" outline="0" fieldPosition="0"/>
    </format>
    <format dxfId="282">
      <pivotArea dataOnly="0" labelOnly="1" grandCol="1" outline="0" fieldPosition="0"/>
    </format>
    <format dxfId="281">
      <pivotArea dataOnly="0" labelOnly="1" grandCol="1" outline="0" fieldPosition="0"/>
    </format>
    <format dxfId="280">
      <pivotArea type="origin" dataOnly="0" labelOnly="1" outline="0" fieldPosition="0"/>
    </format>
    <format dxfId="279">
      <pivotArea grandRow="1" outline="0" collapsedLevelsAreSubtotals="1" fieldPosition="0"/>
    </format>
    <format dxfId="278">
      <pivotArea dataOnly="0" labelOnly="1" grandRow="1" outline="0" fieldPosition="0"/>
    </format>
    <format dxfId="277">
      <pivotArea type="all" dataOnly="0" outline="0" fieldPosition="0"/>
    </format>
    <format dxfId="276">
      <pivotArea outline="0" collapsedLevelsAreSubtotals="1" fieldPosition="0"/>
    </format>
    <format dxfId="275">
      <pivotArea type="origin" dataOnly="0" labelOnly="1" outline="0" fieldPosition="0"/>
    </format>
    <format dxfId="274">
      <pivotArea field="6" type="button" dataOnly="0" labelOnly="1" outline="0" axis="axisRow" fieldPosition="0"/>
    </format>
    <format dxfId="273">
      <pivotArea type="topRight" dataOnly="0" labelOnly="1" outline="0" fieldPosition="0"/>
    </format>
    <format dxfId="272">
      <pivotArea dataOnly="0" labelOnly="1" grandRow="1" outline="0" fieldPosition="0"/>
    </format>
    <format dxfId="271">
      <pivotArea dataOnly="0" labelOnly="1" grandCol="1" outline="0" fieldPosition="0"/>
    </format>
    <format dxfId="270">
      <pivotArea dataOnly="0" labelOnly="1" grandRow="1" outline="0" fieldPosition="0"/>
    </format>
    <format dxfId="269">
      <pivotArea grandCol="1" outline="0" collapsedLevelsAreSubtotals="1" fieldPosition="0"/>
    </format>
    <format dxfId="268">
      <pivotArea type="all" dataOnly="0" outline="0" fieldPosition="0"/>
    </format>
    <format dxfId="267">
      <pivotArea outline="0" collapsedLevelsAreSubtotals="1" fieldPosition="0"/>
    </format>
    <format dxfId="266">
      <pivotArea type="origin" dataOnly="0" labelOnly="1" outline="0" fieldPosition="0"/>
    </format>
    <format dxfId="265">
      <pivotArea field="6" type="button" dataOnly="0" labelOnly="1" outline="0" axis="axisRow" fieldPosition="0"/>
    </format>
    <format dxfId="264">
      <pivotArea type="topRight" dataOnly="0" labelOnly="1" outline="0" fieldPosition="0"/>
    </format>
    <format dxfId="263">
      <pivotArea field="22" type="button" dataOnly="0" labelOnly="1" outline="0"/>
    </format>
    <format dxfId="262">
      <pivotArea dataOnly="0" labelOnly="1" grandRow="1" outline="0" fieldPosition="0"/>
    </format>
    <format dxfId="261">
      <pivotArea dataOnly="0" labelOnly="1" grandCol="1" outline="0" fieldPosition="0"/>
    </format>
    <format dxfId="260">
      <pivotArea type="origin" dataOnly="0" labelOnly="1" outline="0" fieldPosition="0"/>
    </format>
    <format dxfId="259">
      <pivotArea field="6" type="button" dataOnly="0" labelOnly="1" outline="0" axis="axisRow" fieldPosition="0"/>
    </format>
    <format dxfId="258">
      <pivotArea type="topRight" dataOnly="0" labelOnly="1" outline="0" fieldPosition="0"/>
    </format>
    <format dxfId="257">
      <pivotArea type="origin" dataOnly="0" labelOnly="1" outline="0" fieldPosition="0"/>
    </format>
    <format dxfId="256">
      <pivotArea field="6" type="button" dataOnly="0" labelOnly="1" outline="0" axis="axisRow" fieldPosition="0"/>
    </format>
    <format dxfId="255">
      <pivotArea type="topRight" dataOnly="0" labelOnly="1" outline="0" fieldPosition="0"/>
    </format>
    <format dxfId="254">
      <pivotArea field="22" type="button" dataOnly="0" labelOnly="1" outline="0"/>
    </format>
    <format dxfId="253">
      <pivotArea dataOnly="0" labelOnly="1" grandCol="1" outline="0" fieldPosition="0"/>
    </format>
  </formats>
  <chartFormats count="1">
    <chartFormat chart="15" format="0" series="1">
      <pivotArea type="data" outline="0" fieldPosition="0">
        <references count="1">
          <reference field="4294967294" count="1" selected="0">
            <x v="0"/>
          </reference>
        </references>
      </pivotArea>
    </chartFormat>
  </chart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18CDE11-0B32-4375-81AF-D250CF7207B6}" name="PivotTable8" cacheId="192"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12" rowHeaderCaption="Questions" colHeaderCaption="">
  <location ref="J77:K80" firstHeaderRow="1" firstDataRow="1" firstDataCol="1" rowPageCount="2" colPageCount="1"/>
  <pivotFields count="24">
    <pivotField showAll="0"/>
    <pivotField showAll="0"/>
    <pivotField showAll="0"/>
    <pivotField showAll="0"/>
    <pivotField showAll="0"/>
    <pivotField axis="axisPage" showAll="0">
      <items count="18">
        <item x="6"/>
        <item m="1" x="15"/>
        <item m="1" x="16"/>
        <item x="14"/>
        <item x="0"/>
        <item x="1"/>
        <item x="2"/>
        <item x="3"/>
        <item x="4"/>
        <item x="5"/>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30">
        <item h="1" m="1" x="25"/>
        <item h="1" m="1" x="21"/>
        <item h="1" m="1" x="23"/>
        <item h="1" m="1" x="20"/>
        <item h="1" m="1" x="19"/>
        <item h="1" m="1" x="24"/>
        <item h="1" m="1" x="26"/>
        <item h="1" m="1" x="18"/>
        <item h="1" m="1" x="16"/>
        <item h="1" m="1" x="27"/>
        <item h="1" m="1" x="22"/>
        <item h="1" m="1" x="17"/>
        <item h="1" x="15"/>
        <item m="1" x="28"/>
        <item h="1" x="0"/>
        <item h="1" x="1"/>
        <item h="1" x="2"/>
        <item h="1" x="3"/>
        <item h="1" x="4"/>
        <item h="1" x="5"/>
        <item h="1" x="6"/>
        <item h="1" x="7"/>
        <item h="1" x="8"/>
        <item h="1" x="9"/>
        <item h="1" x="10"/>
        <item h="1" x="11"/>
        <item h="1" x="12"/>
        <item x="13"/>
        <item h="1" x="14"/>
        <item t="default"/>
      </items>
    </pivotField>
    <pivotField axis="axisRow" showAll="0" sortType="ascending">
      <items count="21">
        <item m="1" x="14"/>
        <item m="1" x="11"/>
        <item m="1" x="15"/>
        <item m="1" x="19"/>
        <item m="1" x="10"/>
        <item m="1" x="12"/>
        <item m="1" x="13"/>
        <item m="1" x="16"/>
        <item m="1" x="17"/>
        <item m="1" x="18"/>
        <item x="1"/>
        <item x="2"/>
        <item x="8"/>
        <item x="7"/>
        <item x="6"/>
        <item x="5"/>
        <item x="4"/>
        <item x="3"/>
        <item x="0"/>
        <item x="9"/>
        <item t="default"/>
      </items>
    </pivotField>
    <pivotField showAll="0"/>
    <pivotField showAll="0"/>
    <pivotField showAll="0"/>
    <pivotField showAll="0"/>
    <pivotField dataField="1" showAll="0"/>
    <pivotField axis="axisRow" showAll="0">
      <items count="11">
        <item n="Detractors" sd="0" x="1"/>
        <item n="Passives" sd="0" x="2"/>
        <item n="Promouters" sd="0" x="3"/>
        <item sd="0" x="0"/>
        <item x="4"/>
        <item x="5"/>
        <item n="Пром" sd="0" x="7"/>
        <item x="6"/>
        <item n="Нейт" sd="0" x="8"/>
        <item n="Дизра" sd="0" x="9"/>
        <item t="default" sd="0"/>
      </items>
    </pivotField>
  </pivotFields>
  <rowFields count="2">
    <field x="23"/>
    <field x="17"/>
  </rowFields>
  <rowItems count="3">
    <i>
      <x v="6"/>
    </i>
    <i>
      <x v="8"/>
    </i>
    <i t="grand">
      <x/>
    </i>
  </rowItems>
  <colItems count="1">
    <i/>
  </colItems>
  <pageFields count="2">
    <pageField fld="16" hier="-1"/>
    <pageField fld="5" item="11" hier="-1"/>
  </pageFields>
  <dataFields count="1">
    <dataField name="Count of Calculated Score" fld="22" subtotal="count" baseField="23" baseItem="0"/>
  </dataFields>
  <formats count="30">
    <format dxfId="320">
      <pivotArea outline="0" collapsedLevelsAreSubtotals="1" fieldPosition="0"/>
    </format>
    <format dxfId="319">
      <pivotArea outline="0" collapsedLevelsAreSubtotals="1" fieldPosition="0"/>
    </format>
    <format dxfId="318">
      <pivotArea outline="0" collapsedLevelsAreSubtotals="1" fieldPosition="0"/>
    </format>
    <format dxfId="317">
      <pivotArea grandCol="1" outline="0" collapsedLevelsAreSubtotals="1" fieldPosition="0"/>
    </format>
    <format dxfId="316">
      <pivotArea dataOnly="0" labelOnly="1" outline="0" axis="axisValues" fieldPosition="0"/>
    </format>
    <format dxfId="315">
      <pivotArea type="all" dataOnly="0" outline="0" fieldPosition="0"/>
    </format>
    <format dxfId="314">
      <pivotArea type="origin" dataOnly="0" labelOnly="1" outline="0" fieldPosition="0"/>
    </format>
    <format dxfId="313">
      <pivotArea dataOnly="0" labelOnly="1" grandRow="1" outline="0" fieldPosition="0"/>
    </format>
    <format dxfId="312">
      <pivotArea dataOnly="0" labelOnly="1" grandCol="1" outline="0" fieldPosition="0"/>
    </format>
    <format dxfId="311">
      <pivotArea dataOnly="0" labelOnly="1" grandCol="1" outline="0" fieldPosition="0"/>
    </format>
    <format dxfId="310">
      <pivotArea type="origin" dataOnly="0" labelOnly="1" outline="0" fieldPosition="0"/>
    </format>
    <format dxfId="309">
      <pivotArea grandRow="1" outline="0" collapsedLevelsAreSubtotals="1" fieldPosition="0"/>
    </format>
    <format dxfId="308">
      <pivotArea dataOnly="0" labelOnly="1" grandRow="1" outline="0" fieldPosition="0"/>
    </format>
    <format dxfId="307">
      <pivotArea type="all" dataOnly="0" outline="0" fieldPosition="0"/>
    </format>
    <format dxfId="306">
      <pivotArea outline="0" collapsedLevelsAreSubtotals="1" fieldPosition="0"/>
    </format>
    <format dxfId="305">
      <pivotArea type="origin" dataOnly="0" labelOnly="1" outline="0" fieldPosition="0"/>
    </format>
    <format dxfId="304">
      <pivotArea field="5" type="button" dataOnly="0" labelOnly="1" outline="0" axis="axisPage" fieldPosition="1"/>
    </format>
    <format dxfId="303">
      <pivotArea type="topRight" dataOnly="0" labelOnly="1" outline="0" fieldPosition="0"/>
    </format>
    <format dxfId="302">
      <pivotArea dataOnly="0" labelOnly="1" grandRow="1" outline="0" fieldPosition="0"/>
    </format>
    <format dxfId="301">
      <pivotArea dataOnly="0" labelOnly="1" grandCol="1" outline="0" fieldPosition="0"/>
    </format>
    <format dxfId="300">
      <pivotArea dataOnly="0" labelOnly="1" grandRow="1" outline="0" fieldPosition="0"/>
    </format>
    <format dxfId="299">
      <pivotArea grandCol="1" outline="0" collapsedLevelsAreSubtotals="1" fieldPosition="0"/>
    </format>
    <format dxfId="298">
      <pivotArea type="all" dataOnly="0" outline="0" fieldPosition="0"/>
    </format>
    <format dxfId="297">
      <pivotArea outline="0" collapsedLevelsAreSubtotals="1" fieldPosition="0"/>
    </format>
    <format dxfId="296">
      <pivotArea field="5" type="button" dataOnly="0" labelOnly="1" outline="0" axis="axisPage" fieldPosition="1"/>
    </format>
    <format dxfId="295">
      <pivotArea dataOnly="0" labelOnly="1" fieldPosition="0">
        <references count="1">
          <reference field="5" count="0"/>
        </references>
      </pivotArea>
    </format>
    <format dxfId="294">
      <pivotArea dataOnly="0" labelOnly="1" grandRow="1" outline="0" fieldPosition="0"/>
    </format>
    <format dxfId="293">
      <pivotArea dataOnly="0" labelOnly="1" fieldPosition="0">
        <references count="2">
          <reference field="5" count="0" selected="0"/>
          <reference field="23" count="3">
            <x v="0"/>
            <x v="1"/>
            <x v="2"/>
          </reference>
        </references>
      </pivotArea>
    </format>
    <format dxfId="292">
      <pivotArea dataOnly="0" labelOnly="1" outline="0" axis="axisValues" fieldPosition="0"/>
    </format>
    <format dxfId="291">
      <pivotArea dataOnly="0" labelOnly="1" outline="0" fieldPosition="0">
        <references count="1">
          <reference field="16" count="0"/>
        </references>
      </pivotArea>
    </format>
  </formats>
  <chartFormats count="3">
    <chartFormat chart="11" format="0" series="1">
      <pivotArea type="data" outline="0" fieldPosition="0">
        <references count="1">
          <reference field="4294967294" count="1" selected="0">
            <x v="0"/>
          </reference>
        </references>
      </pivotArea>
    </chartFormat>
    <chartFormat chart="11" format="1">
      <pivotArea type="data" outline="0" fieldPosition="0">
        <references count="2">
          <reference field="4294967294" count="1" selected="0">
            <x v="0"/>
          </reference>
          <reference field="23" count="1" selected="0">
            <x v="6"/>
          </reference>
        </references>
      </pivotArea>
    </chartFormat>
    <chartFormat chart="11" format="2">
      <pivotArea type="data" outline="0" fieldPosition="0">
        <references count="2">
          <reference field="4294967294" count="1" selected="0">
            <x v="0"/>
          </reference>
          <reference field="23" count="1" selected="0">
            <x v="8"/>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8BEE818-0B11-4CF6-8C60-333EC8FEC8F7}" name="PivotTable7" cacheId="192" applyNumberFormats="0" applyBorderFormats="0" applyFontFormats="0" applyPatternFormats="0" applyAlignmentFormats="0" applyWidthHeightFormats="1" dataCaption="Values" grandTotalCaption="Total" updatedVersion="6" minRefreshableVersion="3" colGrandTotals="0" itemPrintTitles="1" createdVersion="6" indent="0" outline="1" outlineData="1" multipleFieldFilters="0" chartFormat="9" rowHeaderCaption="Questions" colHeaderCaption="">
  <location ref="C54:E60" firstHeaderRow="1" firstDataRow="2" firstDataCol="1" rowPageCount="1" colPageCount="1"/>
  <pivotFields count="24">
    <pivotField showAll="0"/>
    <pivotField showAll="0"/>
    <pivotField showAll="0"/>
    <pivotField showAll="0"/>
    <pivotField showAll="0"/>
    <pivotField showAll="0">
      <items count="18">
        <item x="6"/>
        <item m="1" x="15"/>
        <item m="1" x="16"/>
        <item x="14"/>
        <item x="0"/>
        <item x="1"/>
        <item x="2"/>
        <item x="3"/>
        <item x="4"/>
        <item x="5"/>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30">
        <item m="1" x="25"/>
        <item m="1" x="21"/>
        <item m="1" x="23"/>
        <item m="1" x="20"/>
        <item m="1" x="19"/>
        <item m="1" x="24"/>
        <item m="1" x="26"/>
        <item m="1" x="18"/>
        <item m="1" x="16"/>
        <item m="1" x="27"/>
        <item m="1" x="22"/>
        <item m="1" x="17"/>
        <item h="1" x="15"/>
        <item h="1" m="1" x="28"/>
        <item x="0"/>
        <item x="1"/>
        <item x="2"/>
        <item x="3"/>
        <item x="4"/>
        <item x="5"/>
        <item x="6"/>
        <item x="7"/>
        <item x="8"/>
        <item x="9"/>
        <item x="10"/>
        <item x="11"/>
        <item h="1" x="12"/>
        <item h="1" x="13"/>
        <item h="1" x="14"/>
        <item t="default"/>
      </items>
    </pivotField>
    <pivotField showAll="0" sortType="ascending">
      <items count="21">
        <item m="1" x="14"/>
        <item m="1" x="11"/>
        <item m="1" x="15"/>
        <item m="1" x="19"/>
        <item m="1" x="10"/>
        <item m="1" x="12"/>
        <item m="1" x="13"/>
        <item m="1" x="16"/>
        <item m="1" x="17"/>
        <item m="1" x="18"/>
        <item x="1"/>
        <item x="2"/>
        <item x="8"/>
        <item x="7"/>
        <item x="6"/>
        <item x="5"/>
        <item x="4"/>
        <item x="3"/>
        <item x="0"/>
        <item x="9"/>
        <item t="default"/>
      </items>
    </pivotField>
    <pivotField showAll="0"/>
    <pivotField showAll="0"/>
    <pivotField showAll="0"/>
    <pivotField axis="axisRow" showAll="0">
      <items count="12">
        <item m="1" x="10"/>
        <item m="1" x="9"/>
        <item m="1" x="6"/>
        <item m="1" x="8"/>
        <item m="1" x="7"/>
        <item x="5"/>
        <item x="0"/>
        <item x="1"/>
        <item x="2"/>
        <item x="3"/>
        <item x="4"/>
        <item t="default"/>
      </items>
    </pivotField>
    <pivotField dataField="1" showAll="0"/>
    <pivotField name="Engagement" axis="axisCol" showAll="0">
      <items count="11">
        <item n="Detractors" x="1"/>
        <item n="Passives" x="2"/>
        <item n="Promouters" x="3"/>
        <item sd="0" x="0"/>
        <item x="4"/>
        <item x="5"/>
        <item x="7"/>
        <item x="6"/>
        <item x="8"/>
        <item x="9"/>
        <item t="default" sd="0"/>
      </items>
    </pivotField>
  </pivotFields>
  <rowFields count="1">
    <field x="21"/>
  </rowFields>
  <rowItems count="5">
    <i>
      <x v="6"/>
    </i>
    <i>
      <x v="7"/>
    </i>
    <i>
      <x v="8"/>
    </i>
    <i>
      <x v="9"/>
    </i>
    <i t="grand">
      <x/>
    </i>
  </rowItems>
  <colFields count="1">
    <field x="23"/>
  </colFields>
  <colItems count="2">
    <i>
      <x v="4"/>
    </i>
    <i>
      <x v="7"/>
    </i>
  </colItems>
  <pageFields count="1">
    <pageField fld="16" hier="-1"/>
  </pageFields>
  <dataFields count="1">
    <dataField name="Count of Calculated Score" fld="22" subtotal="count" showDataAs="percentOfRow" baseField="21" baseItem="2" numFmtId="10"/>
  </dataFields>
  <formats count="32">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grandCol="1" outline="0" collapsedLevelsAreSubtotals="1" fieldPosition="0"/>
    </format>
    <format dxfId="348">
      <pivotArea dataOnly="0" labelOnly="1" outline="0" axis="axisValues" fieldPosition="0"/>
    </format>
    <format dxfId="347">
      <pivotArea type="all" dataOnly="0" outline="0" fieldPosition="0"/>
    </format>
    <format dxfId="346">
      <pivotArea type="origin" dataOnly="0" labelOnly="1" outline="0" fieldPosition="0"/>
    </format>
    <format dxfId="345">
      <pivotArea dataOnly="0" labelOnly="1" grandRow="1" outline="0" fieldPosition="0"/>
    </format>
    <format dxfId="344">
      <pivotArea dataOnly="0" labelOnly="1" grandCol="1" outline="0" fieldPosition="0"/>
    </format>
    <format dxfId="343">
      <pivotArea dataOnly="0" labelOnly="1" grandCol="1" outline="0" fieldPosition="0"/>
    </format>
    <format dxfId="342">
      <pivotArea type="origin" dataOnly="0" labelOnly="1" outline="0" fieldPosition="0"/>
    </format>
    <format dxfId="341">
      <pivotArea grandRow="1" outline="0" collapsedLevelsAreSubtotals="1" fieldPosition="0"/>
    </format>
    <format dxfId="340">
      <pivotArea dataOnly="0" labelOnly="1" grandRow="1" outline="0" fieldPosition="0"/>
    </format>
    <format dxfId="339">
      <pivotArea type="all" dataOnly="0" outline="0" fieldPosition="0"/>
    </format>
    <format dxfId="338">
      <pivotArea outline="0" collapsedLevelsAreSubtotals="1" fieldPosition="0"/>
    </format>
    <format dxfId="337">
      <pivotArea type="origin" dataOnly="0" labelOnly="1" outline="0" fieldPosition="0"/>
    </format>
    <format dxfId="336">
      <pivotArea field="5" type="button" dataOnly="0" labelOnly="1" outline="0"/>
    </format>
    <format dxfId="335">
      <pivotArea type="topRight" dataOnly="0" labelOnly="1" outline="0" fieldPosition="0"/>
    </format>
    <format dxfId="334">
      <pivotArea dataOnly="0" labelOnly="1" grandRow="1" outline="0" fieldPosition="0"/>
    </format>
    <format dxfId="333">
      <pivotArea dataOnly="0" labelOnly="1" grandCol="1" outline="0" fieldPosition="0"/>
    </format>
    <format dxfId="332">
      <pivotArea dataOnly="0" labelOnly="1" grandRow="1" outline="0" fieldPosition="0"/>
    </format>
    <format dxfId="331">
      <pivotArea grandCol="1" outline="0" collapsedLevelsAreSubtotals="1" fieldPosition="0"/>
    </format>
    <format dxfId="330">
      <pivotArea type="all" dataOnly="0" outline="0" fieldPosition="0"/>
    </format>
    <format dxfId="329">
      <pivotArea outline="0" collapsedLevelsAreSubtotals="1" fieldPosition="0"/>
    </format>
    <format dxfId="328">
      <pivotArea type="origin" dataOnly="0" labelOnly="1" outline="0" fieldPosition="0"/>
    </format>
    <format dxfId="327">
      <pivotArea field="23" type="button" dataOnly="0" labelOnly="1" outline="0" axis="axisCol" fieldPosition="0"/>
    </format>
    <format dxfId="326">
      <pivotArea type="topRight" dataOnly="0" labelOnly="1" outline="0" fieldPosition="0"/>
    </format>
    <format dxfId="325">
      <pivotArea field="21" type="button" dataOnly="0" labelOnly="1" outline="0" axis="axisRow" fieldPosition="0"/>
    </format>
    <format dxfId="324">
      <pivotArea dataOnly="0" labelOnly="1" fieldPosition="0">
        <references count="1">
          <reference field="21" count="4">
            <x v="0"/>
            <x v="2"/>
            <x v="3"/>
            <x v="4"/>
          </reference>
        </references>
      </pivotArea>
    </format>
    <format dxfId="323">
      <pivotArea dataOnly="0" labelOnly="1" grandRow="1" outline="0" fieldPosition="0"/>
    </format>
    <format dxfId="322">
      <pivotArea outline="0" collapsedLevelsAreSubtotals="1" fieldPosition="0"/>
    </format>
    <format dxfId="321">
      <pivotArea outline="0" fieldPosition="0">
        <references count="1">
          <reference field="4294967294" count="1">
            <x v="0"/>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8C4A199-1094-4C56-90D7-543FEAFD4EE5}" name="PivotTable4" cacheId="192" applyNumberFormats="0" applyBorderFormats="0" applyFontFormats="0" applyPatternFormats="0" applyAlignmentFormats="0" applyWidthHeightFormats="1" dataCaption="Values" grandTotalCaption="Total" updatedVersion="6" minRefreshableVersion="3" itemPrintTitles="1" createdVersion="6" indent="0" outline="1" outlineData="1" multipleFieldFilters="0" chartFormat="12" rowHeaderCaption="Questions" colHeaderCaption="">
  <location ref="C77:D81" firstHeaderRow="1" firstDataRow="1" firstDataCol="1" rowPageCount="1" colPageCount="1"/>
  <pivotFields count="24">
    <pivotField showAll="0"/>
    <pivotField showAll="0"/>
    <pivotField showAll="0"/>
    <pivotField showAll="0"/>
    <pivotField showAll="0"/>
    <pivotField showAll="0">
      <items count="18">
        <item x="6"/>
        <item m="1" x="15"/>
        <item m="1" x="16"/>
        <item x="14"/>
        <item x="0"/>
        <item x="1"/>
        <item x="2"/>
        <item x="3"/>
        <item x="4"/>
        <item x="5"/>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axis="axisPage" multipleItemSelectionAllowed="1" showAll="0">
      <items count="30">
        <item h="1" m="1" x="25"/>
        <item h="1" m="1" x="21"/>
        <item h="1" m="1" x="23"/>
        <item h="1" m="1" x="20"/>
        <item h="1" m="1" x="19"/>
        <item h="1" m="1" x="24"/>
        <item h="1" m="1" x="26"/>
        <item h="1" m="1" x="18"/>
        <item h="1" m="1" x="16"/>
        <item h="1" m="1" x="27"/>
        <item h="1" m="1" x="22"/>
        <item h="1" m="1" x="17"/>
        <item h="1" x="15"/>
        <item m="1" x="28"/>
        <item h="1" x="0"/>
        <item h="1" x="1"/>
        <item h="1" x="2"/>
        <item h="1" x="3"/>
        <item h="1" x="4"/>
        <item h="1" x="5"/>
        <item h="1" x="6"/>
        <item h="1" x="7"/>
        <item h="1" x="8"/>
        <item h="1" x="9"/>
        <item h="1" x="10"/>
        <item h="1" x="11"/>
        <item h="1" x="12"/>
        <item x="13"/>
        <item h="1" x="14"/>
        <item t="default"/>
      </items>
    </pivotField>
    <pivotField axis="axisRow" showAll="0" sortType="ascending">
      <items count="21">
        <item m="1" x="14"/>
        <item m="1" x="11"/>
        <item m="1" x="15"/>
        <item m="1" x="19"/>
        <item m="1" x="10"/>
        <item m="1" x="12"/>
        <item m="1" x="13"/>
        <item m="1" x="16"/>
        <item m="1" x="17"/>
        <item m="1" x="18"/>
        <item x="1"/>
        <item x="2"/>
        <item x="8"/>
        <item x="7"/>
        <item x="6"/>
        <item x="5"/>
        <item x="4"/>
        <item x="3"/>
        <item x="0"/>
        <item x="9"/>
        <item t="default"/>
      </items>
    </pivotField>
    <pivotField showAll="0"/>
    <pivotField showAll="0"/>
    <pivotField showAll="0"/>
    <pivotField showAll="0"/>
    <pivotField dataField="1" showAll="0"/>
    <pivotField axis="axisRow" showAll="0">
      <items count="11">
        <item n="Detractors" sd="0" x="1"/>
        <item n="Passives" sd="0" x="2"/>
        <item n="Promouters" sd="0" x="3"/>
        <item sd="0" x="0"/>
        <item x="4"/>
        <item x="5"/>
        <item n="Пром" sd="0" x="7"/>
        <item x="6"/>
        <item n="Нейтр" sd="0" x="8"/>
        <item n="Дизрапт" sd="0" x="9"/>
        <item t="default" sd="0"/>
      </items>
    </pivotField>
  </pivotFields>
  <rowFields count="2">
    <field x="23"/>
    <field x="17"/>
  </rowFields>
  <rowItems count="4">
    <i>
      <x v="6"/>
    </i>
    <i>
      <x v="8"/>
    </i>
    <i>
      <x v="9"/>
    </i>
    <i t="grand">
      <x/>
    </i>
  </rowItems>
  <colItems count="1">
    <i/>
  </colItems>
  <pageFields count="1">
    <pageField fld="16" hier="-1"/>
  </pageFields>
  <dataFields count="1">
    <dataField name="Count of Calculated Score" fld="22" subtotal="count" baseField="23" baseItem="0"/>
  </dataFields>
  <formats count="29">
    <format dxfId="381">
      <pivotArea outline="0" collapsedLevelsAreSubtotals="1" fieldPosition="0"/>
    </format>
    <format dxfId="380">
      <pivotArea outline="0" collapsedLevelsAreSubtotals="1" fieldPosition="0"/>
    </format>
    <format dxfId="379">
      <pivotArea outline="0" collapsedLevelsAreSubtotals="1" fieldPosition="0"/>
    </format>
    <format dxfId="378">
      <pivotArea grandCol="1" outline="0" collapsedLevelsAreSubtotals="1" fieldPosition="0"/>
    </format>
    <format dxfId="377">
      <pivotArea dataOnly="0" labelOnly="1" outline="0" axis="axisValues" fieldPosition="0"/>
    </format>
    <format dxfId="376">
      <pivotArea type="all" dataOnly="0" outline="0" fieldPosition="0"/>
    </format>
    <format dxfId="375">
      <pivotArea type="origin" dataOnly="0" labelOnly="1" outline="0" fieldPosition="0"/>
    </format>
    <format dxfId="374">
      <pivotArea dataOnly="0" labelOnly="1" grandRow="1" outline="0" fieldPosition="0"/>
    </format>
    <format dxfId="373">
      <pivotArea dataOnly="0" labelOnly="1" grandCol="1" outline="0" fieldPosition="0"/>
    </format>
    <format dxfId="372">
      <pivotArea dataOnly="0" labelOnly="1" grandCol="1" outline="0" fieldPosition="0"/>
    </format>
    <format dxfId="371">
      <pivotArea type="origin" dataOnly="0" labelOnly="1" outline="0" fieldPosition="0"/>
    </format>
    <format dxfId="370">
      <pivotArea grandRow="1" outline="0" collapsedLevelsAreSubtotals="1" fieldPosition="0"/>
    </format>
    <format dxfId="369">
      <pivotArea dataOnly="0" labelOnly="1" grandRow="1" outline="0" fieldPosition="0"/>
    </format>
    <format dxfId="368">
      <pivotArea type="all" dataOnly="0" outline="0" fieldPosition="0"/>
    </format>
    <format dxfId="367">
      <pivotArea outline="0" collapsedLevelsAreSubtotals="1" fieldPosition="0"/>
    </format>
    <format dxfId="366">
      <pivotArea type="origin" dataOnly="0" labelOnly="1" outline="0" fieldPosition="0"/>
    </format>
    <format dxfId="365">
      <pivotArea field="5" type="button" dataOnly="0" labelOnly="1" outline="0"/>
    </format>
    <format dxfId="364">
      <pivotArea type="topRight" dataOnly="0" labelOnly="1" outline="0" fieldPosition="0"/>
    </format>
    <format dxfId="363">
      <pivotArea dataOnly="0" labelOnly="1" grandRow="1" outline="0" fieldPosition="0"/>
    </format>
    <format dxfId="362">
      <pivotArea dataOnly="0" labelOnly="1" grandCol="1" outline="0" fieldPosition="0"/>
    </format>
    <format dxfId="361">
      <pivotArea dataOnly="0" labelOnly="1" grandRow="1" outline="0" fieldPosition="0"/>
    </format>
    <format dxfId="360">
      <pivotArea grandCol="1" outline="0" collapsedLevelsAreSubtotals="1" fieldPosition="0"/>
    </format>
    <format dxfId="359">
      <pivotArea type="all" dataOnly="0" outline="0" fieldPosition="0"/>
    </format>
    <format dxfId="358">
      <pivotArea outline="0" collapsedLevelsAreSubtotals="1" fieldPosition="0"/>
    </format>
    <format dxfId="357">
      <pivotArea field="23" type="button" dataOnly="0" labelOnly="1" outline="0" axis="axisRow" fieldPosition="0"/>
    </format>
    <format dxfId="356">
      <pivotArea dataOnly="0" labelOnly="1" fieldPosition="0">
        <references count="1">
          <reference field="23" count="3">
            <x v="0"/>
            <x v="1"/>
            <x v="2"/>
          </reference>
        </references>
      </pivotArea>
    </format>
    <format dxfId="355">
      <pivotArea dataOnly="0" labelOnly="1" grandRow="1" outline="0" fieldPosition="0"/>
    </format>
    <format dxfId="354">
      <pivotArea dataOnly="0" labelOnly="1" outline="0" axis="axisValues" fieldPosition="0"/>
    </format>
    <format dxfId="353">
      <pivotArea dataOnly="0" labelOnly="1" outline="0" fieldPosition="0">
        <references count="1">
          <reference field="16" count="0"/>
        </references>
      </pivotArea>
    </format>
  </formats>
  <chartFormats count="4">
    <chartFormat chart="11" format="0" series="1">
      <pivotArea type="data" outline="0" fieldPosition="0">
        <references count="1">
          <reference field="4294967294" count="1" selected="0">
            <x v="0"/>
          </reference>
        </references>
      </pivotArea>
    </chartFormat>
    <chartFormat chart="11" format="1">
      <pivotArea type="data" outline="0" fieldPosition="0">
        <references count="2">
          <reference field="4294967294" count="1" selected="0">
            <x v="0"/>
          </reference>
          <reference field="23" count="1" selected="0">
            <x v="6"/>
          </reference>
        </references>
      </pivotArea>
    </chartFormat>
    <chartFormat chart="11" format="2">
      <pivotArea type="data" outline="0" fieldPosition="0">
        <references count="2">
          <reference field="4294967294" count="1" selected="0">
            <x v="0"/>
          </reference>
          <reference field="23" count="1" selected="0">
            <x v="9"/>
          </reference>
        </references>
      </pivotArea>
    </chartFormat>
    <chartFormat chart="11" format="3">
      <pivotArea type="data" outline="0" fieldPosition="0">
        <references count="2">
          <reference field="4294967294" count="1" selected="0">
            <x v="0"/>
          </reference>
          <reference field="23" count="1" selected="0">
            <x v="8"/>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1" xr10:uid="{AE96F01A-211E-4279-BB80-8D260CD64055}" sourceName="Department">
  <pivotTables>
    <pivotTable tabId="4" name="PivotTable9"/>
    <pivotTable tabId="4" name="PivotTable8"/>
  </pivotTables>
  <data>
    <tabular pivotCacheId="643287722">
      <items count="17">
        <i x="12"/>
        <i x="4"/>
        <i x="13"/>
        <i x="5"/>
        <i x="9"/>
        <i x="2"/>
        <i x="8" s="1"/>
        <i x="0"/>
        <i x="11"/>
        <i x="10"/>
        <i x="6"/>
        <i x="1"/>
        <i x="7"/>
        <i x="3"/>
        <i x="15" nd="1"/>
        <i x="16" nd="1"/>
        <i x="14"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176627D2-84E7-433B-919C-0C06A702C366}" cache="Slicer_Department1" caption="Department" style="SlicerStyleLight5" rowHeight="241300"/>
</slicer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Ion">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Ion">
      <a:majorFont>
        <a:latin typeface="Century Gothic" panose="020B050202020202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E378-2457-4AC5-A5B8-6914C1AD61E6}">
  <dimension ref="B2:O2"/>
  <sheetViews>
    <sheetView workbookViewId="0">
      <selection activeCell="B2" sqref="B2:O2"/>
    </sheetView>
  </sheetViews>
  <sheetFormatPr baseColWidth="10" defaultColWidth="8.83203125" defaultRowHeight="14" x14ac:dyDescent="0.15"/>
  <sheetData>
    <row r="2" spans="2:15" ht="58.5" customHeight="1" x14ac:dyDescent="0.15">
      <c r="B2" s="61" t="s">
        <v>27</v>
      </c>
      <c r="C2" s="61"/>
      <c r="D2" s="61"/>
      <c r="E2" s="61"/>
      <c r="F2" s="61"/>
      <c r="G2" s="61"/>
      <c r="H2" s="61"/>
      <c r="I2" s="61"/>
      <c r="J2" s="61"/>
      <c r="K2" s="61"/>
      <c r="L2" s="61"/>
      <c r="M2" s="61"/>
      <c r="N2" s="61"/>
      <c r="O2" s="61"/>
    </row>
  </sheetData>
  <mergeCells count="1">
    <mergeCell ref="B2:O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42660-63D3-46F7-85E0-03A864B689AF}">
  <dimension ref="A1:Z14"/>
  <sheetViews>
    <sheetView workbookViewId="0">
      <selection activeCell="W14" sqref="W14"/>
    </sheetView>
  </sheetViews>
  <sheetFormatPr baseColWidth="10" defaultColWidth="8.83203125" defaultRowHeight="14" x14ac:dyDescent="0.15"/>
  <cols>
    <col min="1" max="1" width="27" style="4" customWidth="1"/>
    <col min="2" max="2" width="66.33203125" style="3" customWidth="1"/>
    <col min="3" max="3" width="13.6640625" style="3" customWidth="1"/>
    <col min="4" max="4" width="8.5" style="3" customWidth="1"/>
    <col min="5" max="5" width="10.33203125" style="3" customWidth="1"/>
    <col min="6" max="6" width="8.5" style="3" customWidth="1"/>
    <col min="7" max="16" width="7" style="3" customWidth="1"/>
    <col min="17" max="26" width="5.5" customWidth="1"/>
  </cols>
  <sheetData>
    <row r="1" spans="1:26" s="1" customFormat="1" ht="60" x14ac:dyDescent="0.15">
      <c r="A1" s="5" t="s">
        <v>39</v>
      </c>
      <c r="B1" s="2" t="s">
        <v>0</v>
      </c>
      <c r="C1" s="6" t="s">
        <v>1</v>
      </c>
      <c r="D1" s="2" t="s">
        <v>3</v>
      </c>
      <c r="E1" s="2" t="s">
        <v>5</v>
      </c>
      <c r="F1" s="2" t="s">
        <v>6</v>
      </c>
      <c r="G1" s="2" t="s">
        <v>7</v>
      </c>
      <c r="H1" s="2" t="s">
        <v>9</v>
      </c>
      <c r="I1" s="2" t="s">
        <v>11</v>
      </c>
      <c r="J1" s="2" t="s">
        <v>13</v>
      </c>
      <c r="K1" s="2" t="s">
        <v>15</v>
      </c>
      <c r="L1" s="2" t="s">
        <v>17</v>
      </c>
      <c r="M1" s="2" t="s">
        <v>19</v>
      </c>
      <c r="N1" s="2" t="s">
        <v>21</v>
      </c>
      <c r="O1" s="2" t="s">
        <v>23</v>
      </c>
      <c r="P1" s="2" t="s">
        <v>25</v>
      </c>
      <c r="Q1" s="1" t="s">
        <v>8</v>
      </c>
      <c r="R1" s="1" t="s">
        <v>10</v>
      </c>
      <c r="S1" s="1" t="s">
        <v>12</v>
      </c>
      <c r="T1" s="1" t="s">
        <v>14</v>
      </c>
      <c r="U1" s="1" t="s">
        <v>16</v>
      </c>
      <c r="V1" s="1" t="s">
        <v>18</v>
      </c>
      <c r="W1" s="1" t="s">
        <v>20</v>
      </c>
      <c r="X1" s="1" t="s">
        <v>22</v>
      </c>
      <c r="Y1" s="1" t="s">
        <v>24</v>
      </c>
      <c r="Z1" s="1" t="s">
        <v>26</v>
      </c>
    </row>
    <row r="2" spans="1:26" x14ac:dyDescent="0.15">
      <c r="A2" s="4" t="s">
        <v>69</v>
      </c>
      <c r="B2" s="32" t="s">
        <v>73</v>
      </c>
      <c r="C2" s="3" t="s">
        <v>2</v>
      </c>
      <c r="D2" s="3" t="s">
        <v>4</v>
      </c>
      <c r="E2" s="3" t="s">
        <v>4</v>
      </c>
      <c r="F2" s="3" t="s">
        <v>4</v>
      </c>
      <c r="G2" s="3" t="s">
        <v>85</v>
      </c>
      <c r="H2" s="3" t="s">
        <v>4</v>
      </c>
      <c r="Q2">
        <v>1</v>
      </c>
      <c r="R2">
        <v>0</v>
      </c>
    </row>
    <row r="3" spans="1:26" x14ac:dyDescent="0.15">
      <c r="A3" s="4" t="s">
        <v>69</v>
      </c>
      <c r="B3" s="32" t="s">
        <v>74</v>
      </c>
      <c r="C3" s="3" t="s">
        <v>2</v>
      </c>
      <c r="D3" s="3" t="s">
        <v>4</v>
      </c>
      <c r="E3" s="3" t="s">
        <v>4</v>
      </c>
      <c r="F3" s="3" t="s">
        <v>4</v>
      </c>
      <c r="G3" s="32" t="s">
        <v>85</v>
      </c>
      <c r="H3" s="32" t="s">
        <v>4</v>
      </c>
      <c r="Q3">
        <v>1</v>
      </c>
      <c r="R3" s="31">
        <v>0</v>
      </c>
    </row>
    <row r="4" spans="1:26" x14ac:dyDescent="0.15">
      <c r="A4" s="25" t="s">
        <v>70</v>
      </c>
      <c r="B4" s="32" t="s">
        <v>75</v>
      </c>
      <c r="C4" s="3" t="s">
        <v>2</v>
      </c>
      <c r="D4" s="3" t="s">
        <v>4</v>
      </c>
      <c r="E4" s="3" t="s">
        <v>4</v>
      </c>
      <c r="F4" s="3" t="s">
        <v>4</v>
      </c>
      <c r="G4" s="32" t="s">
        <v>85</v>
      </c>
      <c r="H4" s="32" t="s">
        <v>4</v>
      </c>
      <c r="Q4">
        <v>1</v>
      </c>
      <c r="R4" s="31">
        <v>0</v>
      </c>
    </row>
    <row r="5" spans="1:26" x14ac:dyDescent="0.15">
      <c r="A5" s="25" t="s">
        <v>70</v>
      </c>
      <c r="B5" s="32" t="s">
        <v>76</v>
      </c>
      <c r="C5" s="3" t="s">
        <v>2</v>
      </c>
      <c r="D5" s="3" t="s">
        <v>4</v>
      </c>
      <c r="E5" s="3" t="s">
        <v>4</v>
      </c>
      <c r="F5" s="3" t="s">
        <v>4</v>
      </c>
      <c r="G5" s="32" t="s">
        <v>85</v>
      </c>
      <c r="H5" s="32" t="s">
        <v>4</v>
      </c>
      <c r="Q5">
        <v>1</v>
      </c>
      <c r="R5" s="31">
        <v>0</v>
      </c>
    </row>
    <row r="6" spans="1:26" x14ac:dyDescent="0.15">
      <c r="A6" s="25" t="s">
        <v>70</v>
      </c>
      <c r="B6" s="32" t="s">
        <v>77</v>
      </c>
      <c r="C6" s="3" t="s">
        <v>2</v>
      </c>
      <c r="D6" s="3" t="s">
        <v>4</v>
      </c>
      <c r="E6" s="3" t="s">
        <v>4</v>
      </c>
      <c r="F6" s="3" t="s">
        <v>4</v>
      </c>
      <c r="G6" s="32" t="s">
        <v>85</v>
      </c>
      <c r="H6" s="32" t="s">
        <v>4</v>
      </c>
      <c r="Q6">
        <v>1</v>
      </c>
      <c r="R6" s="31">
        <v>0</v>
      </c>
    </row>
    <row r="7" spans="1:26" x14ac:dyDescent="0.15">
      <c r="A7" s="25" t="s">
        <v>70</v>
      </c>
      <c r="B7" s="32" t="s">
        <v>78</v>
      </c>
      <c r="C7" s="3" t="s">
        <v>2</v>
      </c>
      <c r="D7" s="3" t="s">
        <v>4</v>
      </c>
      <c r="E7" s="3" t="s">
        <v>4</v>
      </c>
      <c r="F7" s="3" t="s">
        <v>4</v>
      </c>
      <c r="G7" s="32" t="s">
        <v>85</v>
      </c>
      <c r="H7" s="32" t="s">
        <v>4</v>
      </c>
      <c r="Q7">
        <v>1</v>
      </c>
      <c r="R7" s="31">
        <v>0</v>
      </c>
    </row>
    <row r="8" spans="1:26" x14ac:dyDescent="0.15">
      <c r="A8" s="26" t="s">
        <v>71</v>
      </c>
      <c r="B8" s="32" t="s">
        <v>79</v>
      </c>
      <c r="C8" s="3" t="s">
        <v>2</v>
      </c>
      <c r="D8" s="3" t="s">
        <v>4</v>
      </c>
      <c r="E8" s="3" t="s">
        <v>4</v>
      </c>
      <c r="F8" s="3" t="s">
        <v>4</v>
      </c>
      <c r="G8" s="32" t="s">
        <v>85</v>
      </c>
      <c r="H8" s="32" t="s">
        <v>4</v>
      </c>
      <c r="Q8">
        <v>1</v>
      </c>
      <c r="R8" s="31">
        <v>0</v>
      </c>
    </row>
    <row r="9" spans="1:26" x14ac:dyDescent="0.15">
      <c r="A9" s="27" t="s">
        <v>71</v>
      </c>
      <c r="B9" s="32" t="s">
        <v>80</v>
      </c>
      <c r="C9" s="3" t="s">
        <v>2</v>
      </c>
      <c r="D9" s="3" t="s">
        <v>4</v>
      </c>
      <c r="E9" s="3" t="s">
        <v>4</v>
      </c>
      <c r="F9" s="3" t="s">
        <v>4</v>
      </c>
      <c r="G9" s="32" t="s">
        <v>85</v>
      </c>
      <c r="H9" s="32" t="s">
        <v>4</v>
      </c>
      <c r="Q9">
        <v>1</v>
      </c>
      <c r="R9" s="31">
        <v>0</v>
      </c>
    </row>
    <row r="10" spans="1:26" x14ac:dyDescent="0.15">
      <c r="A10" s="28" t="s">
        <v>71</v>
      </c>
      <c r="B10" s="32" t="s">
        <v>81</v>
      </c>
      <c r="C10" s="3" t="s">
        <v>2</v>
      </c>
      <c r="D10" s="3" t="s">
        <v>4</v>
      </c>
      <c r="E10" s="3" t="s">
        <v>4</v>
      </c>
      <c r="F10" s="3" t="s">
        <v>4</v>
      </c>
      <c r="G10" s="32" t="s">
        <v>85</v>
      </c>
      <c r="H10" s="32" t="s">
        <v>4</v>
      </c>
      <c r="Q10">
        <v>1</v>
      </c>
      <c r="R10" s="31">
        <v>0</v>
      </c>
    </row>
    <row r="11" spans="1:26" x14ac:dyDescent="0.15">
      <c r="A11" s="29" t="s">
        <v>71</v>
      </c>
      <c r="B11" s="32" t="s">
        <v>82</v>
      </c>
      <c r="C11" s="3" t="s">
        <v>2</v>
      </c>
      <c r="D11" s="3" t="s">
        <v>4</v>
      </c>
      <c r="E11" s="3" t="s">
        <v>4</v>
      </c>
      <c r="F11" s="3" t="s">
        <v>4</v>
      </c>
      <c r="G11" s="32" t="s">
        <v>85</v>
      </c>
      <c r="H11" s="32" t="s">
        <v>4</v>
      </c>
      <c r="Q11">
        <v>1</v>
      </c>
      <c r="R11" s="31">
        <v>0</v>
      </c>
    </row>
    <row r="12" spans="1:26" x14ac:dyDescent="0.15">
      <c r="A12" s="30" t="s">
        <v>72</v>
      </c>
      <c r="B12" s="32" t="s">
        <v>83</v>
      </c>
      <c r="C12" s="3" t="s">
        <v>2</v>
      </c>
      <c r="D12" s="3" t="s">
        <v>4</v>
      </c>
      <c r="E12" s="3" t="s">
        <v>4</v>
      </c>
      <c r="F12" s="3" t="s">
        <v>4</v>
      </c>
      <c r="G12" s="32" t="s">
        <v>85</v>
      </c>
      <c r="H12" s="32" t="s">
        <v>4</v>
      </c>
      <c r="Q12">
        <v>1</v>
      </c>
      <c r="R12" s="31">
        <v>0</v>
      </c>
    </row>
    <row r="13" spans="1:26" x14ac:dyDescent="0.15">
      <c r="A13" s="30" t="s">
        <v>72</v>
      </c>
      <c r="B13" s="32" t="s">
        <v>84</v>
      </c>
      <c r="C13" s="3" t="s">
        <v>2</v>
      </c>
      <c r="D13" s="3" t="s">
        <v>4</v>
      </c>
      <c r="E13" s="3" t="s">
        <v>4</v>
      </c>
      <c r="F13" s="3" t="s">
        <v>4</v>
      </c>
      <c r="G13" s="32" t="s">
        <v>85</v>
      </c>
      <c r="H13" s="32" t="s">
        <v>4</v>
      </c>
      <c r="Q13">
        <v>1</v>
      </c>
      <c r="R13" s="31">
        <v>0</v>
      </c>
    </row>
    <row r="14" spans="1:26" x14ac:dyDescent="0.15">
      <c r="A14" s="4" t="s">
        <v>54</v>
      </c>
      <c r="B14" s="4" t="s">
        <v>54</v>
      </c>
      <c r="C14" s="3" t="s">
        <v>2</v>
      </c>
      <c r="D14" s="3" t="s">
        <v>4</v>
      </c>
      <c r="E14" s="3" t="s">
        <v>4</v>
      </c>
      <c r="F14" s="3" t="s">
        <v>4</v>
      </c>
      <c r="G14" s="3">
        <v>1</v>
      </c>
      <c r="H14" s="3">
        <v>2</v>
      </c>
      <c r="I14" s="3">
        <v>3</v>
      </c>
      <c r="J14" s="3">
        <v>4</v>
      </c>
      <c r="K14" s="3">
        <v>5</v>
      </c>
      <c r="L14" s="3">
        <v>6</v>
      </c>
      <c r="M14" s="3">
        <v>7</v>
      </c>
      <c r="N14" s="3">
        <v>8</v>
      </c>
      <c r="O14" s="3">
        <v>9</v>
      </c>
      <c r="P14" s="3">
        <v>10</v>
      </c>
      <c r="Q14">
        <v>-1</v>
      </c>
      <c r="R14">
        <v>-1</v>
      </c>
      <c r="S14">
        <v>-1</v>
      </c>
      <c r="T14">
        <v>-1</v>
      </c>
      <c r="U14">
        <v>-1</v>
      </c>
      <c r="V14">
        <v>-1</v>
      </c>
      <c r="W14">
        <v>0</v>
      </c>
      <c r="X14">
        <v>0</v>
      </c>
      <c r="Y14">
        <v>1</v>
      </c>
      <c r="Z14">
        <v>1</v>
      </c>
    </row>
  </sheetData>
  <phoneticPr fontId="1" type="noConversion"/>
  <dataValidations count="2">
    <dataValidation type="list" allowBlank="1" showInputMessage="1" showErrorMessage="1" sqref="C2:C1048576" xr:uid="{00000000-0002-0000-0100-000000000000}">
      <formula1>"Single Choice,Multiple Choice"</formula1>
    </dataValidation>
    <dataValidation type="list" allowBlank="1" showInputMessage="1" showErrorMessage="1" sqref="D2:F1048576" xr:uid="{00000000-0002-0000-0100-000001000000}">
      <formula1>"Yes,No"</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6A338-F990-4692-88AB-77A3B563005D}">
  <dimension ref="A1:AA2"/>
  <sheetViews>
    <sheetView tabSelected="1" zoomScale="70" zoomScaleNormal="70" workbookViewId="0">
      <selection activeCell="W2" sqref="W2"/>
    </sheetView>
  </sheetViews>
  <sheetFormatPr baseColWidth="10" defaultColWidth="8.83203125" defaultRowHeight="14" x14ac:dyDescent="0.15"/>
  <cols>
    <col min="2" max="2" width="11.6640625" customWidth="1"/>
    <col min="3" max="6" width="14.83203125" customWidth="1"/>
    <col min="7" max="11" width="12.83203125" customWidth="1"/>
    <col min="12" max="16" width="5.6640625" customWidth="1"/>
    <col min="17" max="17" width="12.83203125" customWidth="1"/>
    <col min="18" max="18" width="12.5" customWidth="1"/>
    <col min="22" max="22" width="16.1640625" customWidth="1"/>
    <col min="23" max="23" width="15.33203125" customWidth="1"/>
    <col min="24" max="24" width="18.83203125" customWidth="1"/>
    <col min="25" max="25" width="14.5" customWidth="1"/>
    <col min="26" max="27" width="14.83203125" customWidth="1"/>
  </cols>
  <sheetData>
    <row r="1" spans="1:27" x14ac:dyDescent="0.15">
      <c r="A1" t="s">
        <v>61</v>
      </c>
      <c r="B1" t="s">
        <v>62</v>
      </c>
      <c r="C1" t="s">
        <v>42</v>
      </c>
      <c r="D1" t="s">
        <v>43</v>
      </c>
      <c r="E1" t="s">
        <v>45</v>
      </c>
      <c r="F1" t="s">
        <v>44</v>
      </c>
      <c r="G1" t="s">
        <v>29</v>
      </c>
      <c r="H1" t="s">
        <v>46</v>
      </c>
      <c r="I1" t="s">
        <v>47</v>
      </c>
      <c r="J1" t="s">
        <v>48</v>
      </c>
      <c r="K1" t="s">
        <v>49</v>
      </c>
      <c r="L1" t="s">
        <v>50</v>
      </c>
      <c r="M1" t="s">
        <v>51</v>
      </c>
      <c r="N1" t="s">
        <v>52</v>
      </c>
      <c r="O1" t="s">
        <v>53</v>
      </c>
      <c r="P1" t="s">
        <v>63</v>
      </c>
      <c r="Q1" t="s">
        <v>64</v>
      </c>
      <c r="R1" t="s">
        <v>28</v>
      </c>
      <c r="S1" t="s">
        <v>30</v>
      </c>
      <c r="T1" t="s">
        <v>31</v>
      </c>
      <c r="U1" t="s">
        <v>66</v>
      </c>
      <c r="V1" t="s">
        <v>67</v>
      </c>
      <c r="W1" t="s">
        <v>39</v>
      </c>
      <c r="X1" t="s">
        <v>65</v>
      </c>
      <c r="Y1" t="s">
        <v>35</v>
      </c>
      <c r="Z1" t="s">
        <v>36</v>
      </c>
      <c r="AA1" t="s">
        <v>87</v>
      </c>
    </row>
    <row r="2" spans="1:27" x14ac:dyDescent="0.15">
      <c r="A2" s="51"/>
      <c r="B2" s="51"/>
      <c r="E2" s="51"/>
      <c r="I2" s="51"/>
      <c r="U2" t="s">
        <v>40</v>
      </c>
      <c r="W2" t="e">
        <f t="array" aca="1" ref="W2" ca="1">INDIRECT("Questions!R"&amp;Y2+1&amp;"C1",FALSE)</f>
        <v>#N/A</v>
      </c>
      <c r="X2" t="e">
        <f t="array" aca="1" ref="X2" ca="1">INDIRECT("Questions!R"&amp;Y2+1&amp;"C"&amp;Z2+16,FALSE)</f>
        <v>#N/A</v>
      </c>
      <c r="Y2" t="e">
        <f>MATCH(R2,Questions!$B$2:$B$13,0)</f>
        <v>#N/A</v>
      </c>
      <c r="Z2" t="e">
        <f ca="1">MATCH(S2,INDIRECT("Questions!G"&amp;Y2+1):INDIRECT("Questions!P"&amp;Y2+1),0)</f>
        <v>#N/A</v>
      </c>
      <c r="AA2">
        <f t="shared" ref="AA2" si="0">IF(C2&lt;&gt;C1,1,)</f>
        <v>1</v>
      </c>
    </row>
  </sheetData>
  <autoFilter ref="A1:AA1" xr:uid="{7A2485E0-265B-8149-A956-11C1B540EFDC}"/>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7002F-B82B-43DA-BCA6-1F6BFC8F44EA}">
  <dimension ref="A2:R135"/>
  <sheetViews>
    <sheetView showGridLines="0" topLeftCell="B51" zoomScale="70" zoomScaleNormal="70" zoomScaleSheetLayoutView="40" workbookViewId="0">
      <selection activeCell="L89" sqref="L89"/>
    </sheetView>
  </sheetViews>
  <sheetFormatPr baseColWidth="10" defaultColWidth="9" defaultRowHeight="14" x14ac:dyDescent="0.15"/>
  <cols>
    <col min="1" max="1" width="9" style="7"/>
    <col min="2" max="2" width="4.6640625" style="7" customWidth="1"/>
    <col min="3" max="3" width="77.6640625" style="7" customWidth="1"/>
    <col min="4" max="4" width="15.83203125" style="7" customWidth="1"/>
    <col min="5" max="5" width="12.33203125" style="7" customWidth="1"/>
    <col min="6" max="6" width="13.5" style="7" customWidth="1"/>
    <col min="7" max="7" width="9.33203125" style="7" customWidth="1"/>
    <col min="8" max="8" width="10.6640625" style="7" customWidth="1"/>
    <col min="9" max="9" width="8" style="7" customWidth="1"/>
    <col min="10" max="10" width="66.33203125" style="7" customWidth="1"/>
    <col min="11" max="11" width="17" style="7" customWidth="1"/>
    <col min="12" max="12" width="14.33203125" style="7" customWidth="1"/>
    <col min="13" max="13" width="18.33203125" style="7" customWidth="1"/>
    <col min="14" max="14" width="10.33203125" style="7" customWidth="1"/>
    <col min="15" max="15" width="5.33203125" style="7" customWidth="1"/>
    <col min="16" max="16384" width="9" style="7"/>
  </cols>
  <sheetData>
    <row r="2" spans="1:18" s="23" customFormat="1" ht="28" x14ac:dyDescent="0.15">
      <c r="B2" s="62" t="s">
        <v>59</v>
      </c>
      <c r="C2" s="62"/>
      <c r="D2" s="62"/>
      <c r="E2" s="62"/>
      <c r="F2" s="62"/>
      <c r="G2" s="62"/>
    </row>
    <row r="3" spans="1:18" x14ac:dyDescent="0.15">
      <c r="C3" s="7" t="s">
        <v>105</v>
      </c>
    </row>
    <row r="4" spans="1:18" ht="28" x14ac:dyDescent="0.15">
      <c r="A4" s="65" t="s">
        <v>86</v>
      </c>
      <c r="B4" s="18"/>
      <c r="C4" s="50" t="s">
        <v>41</v>
      </c>
      <c r="D4" s="48" t="s">
        <v>40</v>
      </c>
      <c r="E4" s="48"/>
      <c r="F4" s="48"/>
      <c r="G4" s="48"/>
      <c r="H4" s="48"/>
      <c r="I4" s="48"/>
      <c r="J4" s="48"/>
      <c r="K4" s="48"/>
      <c r="L4" s="48"/>
      <c r="M4" s="48"/>
      <c r="N4" s="48"/>
      <c r="O4" s="48"/>
      <c r="P4" s="48"/>
      <c r="Q4" s="48"/>
      <c r="R4" s="48"/>
    </row>
    <row r="5" spans="1:18" ht="28" x14ac:dyDescent="0.15">
      <c r="A5" s="65"/>
      <c r="B5" s="18"/>
      <c r="C5" s="48" t="s">
        <v>37</v>
      </c>
      <c r="D5" s="48" t="s">
        <v>32</v>
      </c>
      <c r="E5" s="48" t="s">
        <v>92</v>
      </c>
      <c r="F5" s="48" t="s">
        <v>94</v>
      </c>
      <c r="G5" s="48" t="s">
        <v>95</v>
      </c>
      <c r="H5" s="48" t="s">
        <v>96</v>
      </c>
      <c r="I5" s="48" t="s">
        <v>97</v>
      </c>
      <c r="J5" s="48" t="s">
        <v>98</v>
      </c>
      <c r="K5" s="48" t="s">
        <v>99</v>
      </c>
      <c r="L5" s="48" t="s">
        <v>100</v>
      </c>
      <c r="M5" s="48" t="s">
        <v>101</v>
      </c>
      <c r="N5" s="48" t="s">
        <v>102</v>
      </c>
      <c r="O5" s="48" t="s">
        <v>103</v>
      </c>
      <c r="P5" s="48"/>
      <c r="Q5" s="48" t="s">
        <v>104</v>
      </c>
      <c r="R5" s="47" t="s">
        <v>38</v>
      </c>
    </row>
    <row r="6" spans="1:18" ht="16" x14ac:dyDescent="0.15">
      <c r="A6" s="65"/>
      <c r="C6" s="52" t="s">
        <v>69</v>
      </c>
      <c r="D6" s="53">
        <v>1</v>
      </c>
      <c r="E6" s="53">
        <v>0.9</v>
      </c>
      <c r="F6" s="53">
        <v>1</v>
      </c>
      <c r="G6" s="53">
        <v>0.84782608695652173</v>
      </c>
      <c r="H6" s="53">
        <v>0.95</v>
      </c>
      <c r="I6" s="53">
        <v>1</v>
      </c>
      <c r="J6" s="53">
        <v>1</v>
      </c>
      <c r="K6" s="53">
        <v>1</v>
      </c>
      <c r="L6" s="53">
        <v>0.9375</v>
      </c>
      <c r="M6" s="53">
        <v>1</v>
      </c>
      <c r="N6" s="53">
        <v>0.83333333333333337</v>
      </c>
      <c r="O6" s="53">
        <v>0.75</v>
      </c>
      <c r="P6" s="53">
        <v>1</v>
      </c>
      <c r="Q6" s="53">
        <v>1</v>
      </c>
      <c r="R6" s="57">
        <v>0.92168674698795183</v>
      </c>
    </row>
    <row r="7" spans="1:18" ht="16" x14ac:dyDescent="0.15">
      <c r="A7" s="65"/>
      <c r="C7" s="56" t="s">
        <v>73</v>
      </c>
      <c r="D7" s="53">
        <v>1</v>
      </c>
      <c r="E7" s="53">
        <v>1</v>
      </c>
      <c r="F7" s="53">
        <v>1</v>
      </c>
      <c r="G7" s="53">
        <v>1</v>
      </c>
      <c r="H7" s="53">
        <v>1</v>
      </c>
      <c r="I7" s="53">
        <v>1</v>
      </c>
      <c r="J7" s="53">
        <v>1</v>
      </c>
      <c r="K7" s="53">
        <v>1</v>
      </c>
      <c r="L7" s="53">
        <v>1</v>
      </c>
      <c r="M7" s="53">
        <v>1</v>
      </c>
      <c r="N7" s="53">
        <v>1</v>
      </c>
      <c r="O7" s="53">
        <v>1</v>
      </c>
      <c r="P7" s="53">
        <v>1</v>
      </c>
      <c r="Q7" s="53">
        <v>1</v>
      </c>
      <c r="R7" s="57">
        <v>1</v>
      </c>
    </row>
    <row r="8" spans="1:18" ht="16" x14ac:dyDescent="0.15">
      <c r="A8" s="65"/>
      <c r="C8" s="56" t="s">
        <v>74</v>
      </c>
      <c r="D8" s="53">
        <v>1</v>
      </c>
      <c r="E8" s="53">
        <v>0.8</v>
      </c>
      <c r="F8" s="53">
        <v>1</v>
      </c>
      <c r="G8" s="53">
        <v>0.69565217391304346</v>
      </c>
      <c r="H8" s="53">
        <v>0.9</v>
      </c>
      <c r="I8" s="53">
        <v>1</v>
      </c>
      <c r="J8" s="53">
        <v>1</v>
      </c>
      <c r="K8" s="53">
        <v>1</v>
      </c>
      <c r="L8" s="53">
        <v>0.875</v>
      </c>
      <c r="M8" s="53">
        <v>1</v>
      </c>
      <c r="N8" s="53">
        <v>0.66666666666666663</v>
      </c>
      <c r="O8" s="53">
        <v>0.5</v>
      </c>
      <c r="P8" s="53">
        <v>1</v>
      </c>
      <c r="Q8" s="53">
        <v>1</v>
      </c>
      <c r="R8" s="57">
        <v>0.84337349397590367</v>
      </c>
    </row>
    <row r="9" spans="1:18" ht="16" x14ac:dyDescent="0.15">
      <c r="A9" s="65"/>
      <c r="C9" s="52" t="s">
        <v>70</v>
      </c>
      <c r="D9" s="53">
        <v>0.79166666666666663</v>
      </c>
      <c r="E9" s="53">
        <v>0.8</v>
      </c>
      <c r="F9" s="53">
        <v>0.91666666666666663</v>
      </c>
      <c r="G9" s="53">
        <v>0.73913043478260865</v>
      </c>
      <c r="H9" s="53">
        <v>0.875</v>
      </c>
      <c r="I9" s="53">
        <v>0.75</v>
      </c>
      <c r="J9" s="53">
        <v>0.75</v>
      </c>
      <c r="K9" s="53">
        <v>0.79166666666666663</v>
      </c>
      <c r="L9" s="53">
        <v>0.78125</v>
      </c>
      <c r="M9" s="53">
        <v>0.86363636363636365</v>
      </c>
      <c r="N9" s="53">
        <v>0.66666666666666663</v>
      </c>
      <c r="O9" s="53">
        <v>0.75</v>
      </c>
      <c r="P9" s="53">
        <v>1</v>
      </c>
      <c r="Q9" s="53">
        <v>1</v>
      </c>
      <c r="R9" s="57">
        <v>0.79819277108433739</v>
      </c>
    </row>
    <row r="10" spans="1:18" ht="16" x14ac:dyDescent="0.15">
      <c r="A10" s="65"/>
      <c r="C10" s="56" t="s">
        <v>75</v>
      </c>
      <c r="D10" s="53">
        <v>0.5</v>
      </c>
      <c r="E10" s="53">
        <v>0.8</v>
      </c>
      <c r="F10" s="53">
        <v>1</v>
      </c>
      <c r="G10" s="53">
        <v>0.82608695652173914</v>
      </c>
      <c r="H10" s="53">
        <v>0.8</v>
      </c>
      <c r="I10" s="53">
        <v>1</v>
      </c>
      <c r="J10" s="53">
        <v>1</v>
      </c>
      <c r="K10" s="53">
        <v>1</v>
      </c>
      <c r="L10" s="53">
        <v>1</v>
      </c>
      <c r="M10" s="53">
        <v>1</v>
      </c>
      <c r="N10" s="53">
        <v>0.66666666666666663</v>
      </c>
      <c r="O10" s="53">
        <v>0.5</v>
      </c>
      <c r="P10" s="53">
        <v>1</v>
      </c>
      <c r="Q10" s="53">
        <v>1</v>
      </c>
      <c r="R10" s="57">
        <v>0.84337349397590367</v>
      </c>
    </row>
    <row r="11" spans="1:18" ht="16" x14ac:dyDescent="0.15">
      <c r="A11" s="65"/>
      <c r="C11" s="56" t="s">
        <v>76</v>
      </c>
      <c r="D11" s="53">
        <v>0.83333333333333337</v>
      </c>
      <c r="E11" s="53">
        <v>0.6</v>
      </c>
      <c r="F11" s="53">
        <v>0.66666666666666663</v>
      </c>
      <c r="G11" s="53">
        <v>0.47826086956521741</v>
      </c>
      <c r="H11" s="53">
        <v>0.7</v>
      </c>
      <c r="I11" s="53">
        <v>0</v>
      </c>
      <c r="J11" s="53">
        <v>0</v>
      </c>
      <c r="K11" s="53">
        <v>0.5</v>
      </c>
      <c r="L11" s="53">
        <v>0.625</v>
      </c>
      <c r="M11" s="53">
        <v>0.63636363636363635</v>
      </c>
      <c r="N11" s="53">
        <v>0.66666666666666663</v>
      </c>
      <c r="O11" s="53">
        <v>0.75</v>
      </c>
      <c r="P11" s="53">
        <v>1</v>
      </c>
      <c r="Q11" s="53">
        <v>1</v>
      </c>
      <c r="R11" s="57">
        <v>0.60240963855421692</v>
      </c>
    </row>
    <row r="12" spans="1:18" ht="16" x14ac:dyDescent="0.15">
      <c r="A12" s="65"/>
      <c r="C12" s="56" t="s">
        <v>77</v>
      </c>
      <c r="D12" s="53">
        <v>1</v>
      </c>
      <c r="E12" s="53">
        <v>1</v>
      </c>
      <c r="F12" s="53">
        <v>1</v>
      </c>
      <c r="G12" s="53">
        <v>0.78260869565217395</v>
      </c>
      <c r="H12" s="53">
        <v>1</v>
      </c>
      <c r="I12" s="53">
        <v>1</v>
      </c>
      <c r="J12" s="53">
        <v>1</v>
      </c>
      <c r="K12" s="53">
        <v>1</v>
      </c>
      <c r="L12" s="53">
        <v>0.875</v>
      </c>
      <c r="M12" s="53">
        <v>1</v>
      </c>
      <c r="N12" s="53">
        <v>1</v>
      </c>
      <c r="O12" s="53">
        <v>0.75</v>
      </c>
      <c r="P12" s="53">
        <v>1</v>
      </c>
      <c r="Q12" s="53">
        <v>1</v>
      </c>
      <c r="R12" s="57">
        <v>0.91566265060240959</v>
      </c>
    </row>
    <row r="13" spans="1:18" ht="16" x14ac:dyDescent="0.15">
      <c r="A13" s="65"/>
      <c r="C13" s="56" t="s">
        <v>78</v>
      </c>
      <c r="D13" s="53">
        <v>0.83333333333333337</v>
      </c>
      <c r="E13" s="53">
        <v>0.8</v>
      </c>
      <c r="F13" s="53">
        <v>1</v>
      </c>
      <c r="G13" s="53">
        <v>0.86956521739130432</v>
      </c>
      <c r="H13" s="53">
        <v>1</v>
      </c>
      <c r="I13" s="53">
        <v>1</v>
      </c>
      <c r="J13" s="53">
        <v>1</v>
      </c>
      <c r="K13" s="53">
        <v>0.66666666666666663</v>
      </c>
      <c r="L13" s="53">
        <v>0.625</v>
      </c>
      <c r="M13" s="53">
        <v>0.81818181818181823</v>
      </c>
      <c r="N13" s="53">
        <v>0.33333333333333331</v>
      </c>
      <c r="O13" s="53">
        <v>1</v>
      </c>
      <c r="P13" s="53">
        <v>1</v>
      </c>
      <c r="Q13" s="53">
        <v>1</v>
      </c>
      <c r="R13" s="57">
        <v>0.83132530120481929</v>
      </c>
    </row>
    <row r="14" spans="1:18" ht="16" x14ac:dyDescent="0.15">
      <c r="A14" s="65"/>
      <c r="C14" s="52" t="s">
        <v>71</v>
      </c>
      <c r="D14" s="53">
        <v>0.70833333333333337</v>
      </c>
      <c r="E14" s="53">
        <v>0.75</v>
      </c>
      <c r="F14" s="53">
        <v>0.91666666666666663</v>
      </c>
      <c r="G14" s="53">
        <v>0.76086956521739135</v>
      </c>
      <c r="H14" s="53">
        <v>0.7</v>
      </c>
      <c r="I14" s="53">
        <v>0.75</v>
      </c>
      <c r="J14" s="53">
        <v>1</v>
      </c>
      <c r="K14" s="53">
        <v>0.95833333333333337</v>
      </c>
      <c r="L14" s="53">
        <v>0.8125</v>
      </c>
      <c r="M14" s="53">
        <v>0.72727272727272729</v>
      </c>
      <c r="N14" s="53">
        <v>0.75</v>
      </c>
      <c r="O14" s="53">
        <v>0.8125</v>
      </c>
      <c r="P14" s="53">
        <v>1</v>
      </c>
      <c r="Q14" s="53">
        <v>0.5</v>
      </c>
      <c r="R14" s="57">
        <v>0.77409638554216864</v>
      </c>
    </row>
    <row r="15" spans="1:18" ht="16" x14ac:dyDescent="0.15">
      <c r="A15" s="65"/>
      <c r="C15" s="56" t="s">
        <v>79</v>
      </c>
      <c r="D15" s="53">
        <v>1</v>
      </c>
      <c r="E15" s="53">
        <v>1</v>
      </c>
      <c r="F15" s="53">
        <v>1</v>
      </c>
      <c r="G15" s="53">
        <v>0.95652173913043481</v>
      </c>
      <c r="H15" s="53">
        <v>0.9</v>
      </c>
      <c r="I15" s="53">
        <v>1</v>
      </c>
      <c r="J15" s="53">
        <v>1</v>
      </c>
      <c r="K15" s="53">
        <v>1</v>
      </c>
      <c r="L15" s="53">
        <v>0.875</v>
      </c>
      <c r="M15" s="53">
        <v>1</v>
      </c>
      <c r="N15" s="53">
        <v>1</v>
      </c>
      <c r="O15" s="53">
        <v>0.75</v>
      </c>
      <c r="P15" s="53">
        <v>1</v>
      </c>
      <c r="Q15" s="53">
        <v>1</v>
      </c>
      <c r="R15" s="57">
        <v>0.95180722891566261</v>
      </c>
    </row>
    <row r="16" spans="1:18" ht="16" x14ac:dyDescent="0.15">
      <c r="A16" s="65"/>
      <c r="C16" s="56" t="s">
        <v>80</v>
      </c>
      <c r="D16" s="53">
        <v>0.66666666666666663</v>
      </c>
      <c r="E16" s="53">
        <v>0.8</v>
      </c>
      <c r="F16" s="53">
        <v>1</v>
      </c>
      <c r="G16" s="53">
        <v>0.82608695652173914</v>
      </c>
      <c r="H16" s="53">
        <v>0.7</v>
      </c>
      <c r="I16" s="53">
        <v>1</v>
      </c>
      <c r="J16" s="53">
        <v>1</v>
      </c>
      <c r="K16" s="53">
        <v>1</v>
      </c>
      <c r="L16" s="53">
        <v>0.75</v>
      </c>
      <c r="M16" s="53">
        <v>0.63636363636363635</v>
      </c>
      <c r="N16" s="53">
        <v>0.66666666666666663</v>
      </c>
      <c r="O16" s="53">
        <v>0.75</v>
      </c>
      <c r="P16" s="53">
        <v>1</v>
      </c>
      <c r="Q16" s="53">
        <v>0</v>
      </c>
      <c r="R16" s="57">
        <v>0.77108433734939763</v>
      </c>
    </row>
    <row r="17" spans="1:18" ht="16" x14ac:dyDescent="0.15">
      <c r="A17" s="65"/>
      <c r="C17" s="56" t="s">
        <v>81</v>
      </c>
      <c r="D17" s="53">
        <v>1</v>
      </c>
      <c r="E17" s="53">
        <v>1</v>
      </c>
      <c r="F17" s="53">
        <v>1</v>
      </c>
      <c r="G17" s="53">
        <v>1</v>
      </c>
      <c r="H17" s="53">
        <v>1</v>
      </c>
      <c r="I17" s="53">
        <v>1</v>
      </c>
      <c r="J17" s="53">
        <v>1</v>
      </c>
      <c r="K17" s="53">
        <v>1</v>
      </c>
      <c r="L17" s="53">
        <v>1</v>
      </c>
      <c r="M17" s="53">
        <v>1</v>
      </c>
      <c r="N17" s="53">
        <v>0.66666666666666663</v>
      </c>
      <c r="O17" s="53">
        <v>1</v>
      </c>
      <c r="P17" s="53">
        <v>1</v>
      </c>
      <c r="Q17" s="53">
        <v>1</v>
      </c>
      <c r="R17" s="57">
        <v>0.98795180722891562</v>
      </c>
    </row>
    <row r="18" spans="1:18" ht="16" x14ac:dyDescent="0.15">
      <c r="A18" s="65"/>
      <c r="C18" s="56" t="s">
        <v>82</v>
      </c>
      <c r="D18" s="53">
        <v>0.16666666666666666</v>
      </c>
      <c r="E18" s="53">
        <v>0.2</v>
      </c>
      <c r="F18" s="53">
        <v>0.66666666666666663</v>
      </c>
      <c r="G18" s="53">
        <v>0.2608695652173913</v>
      </c>
      <c r="H18" s="53">
        <v>0.2</v>
      </c>
      <c r="I18" s="53">
        <v>0</v>
      </c>
      <c r="J18" s="53">
        <v>1</v>
      </c>
      <c r="K18" s="53">
        <v>0.83333333333333337</v>
      </c>
      <c r="L18" s="53">
        <v>0.625</v>
      </c>
      <c r="M18" s="53">
        <v>0.27272727272727271</v>
      </c>
      <c r="N18" s="53">
        <v>0.66666666666666663</v>
      </c>
      <c r="O18" s="53">
        <v>0.75</v>
      </c>
      <c r="P18" s="53">
        <v>1</v>
      </c>
      <c r="Q18" s="53">
        <v>0</v>
      </c>
      <c r="R18" s="57">
        <v>0.38554216867469882</v>
      </c>
    </row>
    <row r="19" spans="1:18" ht="16" x14ac:dyDescent="0.15">
      <c r="A19" s="65"/>
      <c r="C19" s="52" t="s">
        <v>72</v>
      </c>
      <c r="D19" s="53">
        <v>0.75</v>
      </c>
      <c r="E19" s="53">
        <v>0.8</v>
      </c>
      <c r="F19" s="53">
        <v>0.5</v>
      </c>
      <c r="G19" s="53">
        <v>0.80434782608695654</v>
      </c>
      <c r="H19" s="53">
        <v>0.7</v>
      </c>
      <c r="I19" s="53">
        <v>0.5</v>
      </c>
      <c r="J19" s="53">
        <v>1</v>
      </c>
      <c r="K19" s="53">
        <v>0.83333333333333337</v>
      </c>
      <c r="L19" s="53">
        <v>0.8125</v>
      </c>
      <c r="M19" s="53">
        <v>0.77272727272727271</v>
      </c>
      <c r="N19" s="53">
        <v>0.5</v>
      </c>
      <c r="O19" s="53">
        <v>0.75</v>
      </c>
      <c r="P19" s="53">
        <v>1</v>
      </c>
      <c r="Q19" s="53">
        <v>0.5</v>
      </c>
      <c r="R19" s="57">
        <v>0.75903614457831325</v>
      </c>
    </row>
    <row r="20" spans="1:18" ht="16" x14ac:dyDescent="0.15">
      <c r="A20" s="65"/>
      <c r="C20" s="56" t="s">
        <v>83</v>
      </c>
      <c r="D20" s="53">
        <v>0.66666666666666663</v>
      </c>
      <c r="E20" s="53">
        <v>0.8</v>
      </c>
      <c r="F20" s="53">
        <v>0.33333333333333331</v>
      </c>
      <c r="G20" s="53">
        <v>0.73913043478260865</v>
      </c>
      <c r="H20" s="53">
        <v>0.8</v>
      </c>
      <c r="I20" s="53">
        <v>0</v>
      </c>
      <c r="J20" s="53">
        <v>1</v>
      </c>
      <c r="K20" s="53">
        <v>0.83333333333333337</v>
      </c>
      <c r="L20" s="53">
        <v>0.75</v>
      </c>
      <c r="M20" s="53">
        <v>0.72727272727272729</v>
      </c>
      <c r="N20" s="53">
        <v>0.66666666666666663</v>
      </c>
      <c r="O20" s="53">
        <v>0.75</v>
      </c>
      <c r="P20" s="53">
        <v>1</v>
      </c>
      <c r="Q20" s="53">
        <v>1</v>
      </c>
      <c r="R20" s="57">
        <v>0.73493975903614461</v>
      </c>
    </row>
    <row r="21" spans="1:18" ht="16" x14ac:dyDescent="0.15">
      <c r="A21" s="65"/>
      <c r="C21" s="56" t="s">
        <v>84</v>
      </c>
      <c r="D21" s="53">
        <v>0.83333333333333337</v>
      </c>
      <c r="E21" s="53">
        <v>0.8</v>
      </c>
      <c r="F21" s="53">
        <v>0.66666666666666663</v>
      </c>
      <c r="G21" s="53">
        <v>0.86956521739130432</v>
      </c>
      <c r="H21" s="53">
        <v>0.6</v>
      </c>
      <c r="I21" s="53">
        <v>1</v>
      </c>
      <c r="J21" s="53">
        <v>1</v>
      </c>
      <c r="K21" s="53">
        <v>0.83333333333333337</v>
      </c>
      <c r="L21" s="53">
        <v>0.875</v>
      </c>
      <c r="M21" s="53">
        <v>0.81818181818181823</v>
      </c>
      <c r="N21" s="53">
        <v>0.33333333333333331</v>
      </c>
      <c r="O21" s="53">
        <v>0.75</v>
      </c>
      <c r="P21" s="53">
        <v>1</v>
      </c>
      <c r="Q21" s="53">
        <v>0</v>
      </c>
      <c r="R21" s="57">
        <v>0.7831325301204819</v>
      </c>
    </row>
    <row r="22" spans="1:18" ht="18" x14ac:dyDescent="0.2">
      <c r="A22" s="65"/>
      <c r="C22" s="40" t="s">
        <v>38</v>
      </c>
      <c r="D22" s="54">
        <v>0.79166666666666663</v>
      </c>
      <c r="E22" s="54">
        <v>0.8</v>
      </c>
      <c r="F22" s="54">
        <v>0.86111111111111116</v>
      </c>
      <c r="G22" s="54">
        <v>0.77536231884057971</v>
      </c>
      <c r="H22" s="54">
        <v>0.8</v>
      </c>
      <c r="I22" s="54">
        <v>0.75</v>
      </c>
      <c r="J22" s="54">
        <v>0.91666666666666663</v>
      </c>
      <c r="K22" s="54">
        <v>0.88888888888888884</v>
      </c>
      <c r="L22" s="54">
        <v>0.82291666666666663</v>
      </c>
      <c r="M22" s="54">
        <v>0.8257575757575758</v>
      </c>
      <c r="N22" s="54">
        <v>0.69444444444444442</v>
      </c>
      <c r="O22" s="54">
        <v>0.77083333333333337</v>
      </c>
      <c r="P22" s="54">
        <v>1</v>
      </c>
      <c r="Q22" s="54">
        <v>0.75</v>
      </c>
      <c r="R22" s="49">
        <v>0.80421686746987953</v>
      </c>
    </row>
    <row r="23" spans="1:18" ht="18" x14ac:dyDescent="0.2">
      <c r="A23" s="65"/>
      <c r="C23" s="13"/>
      <c r="D23" s="14"/>
      <c r="E23" s="14"/>
      <c r="F23" s="14"/>
      <c r="G23" s="15"/>
      <c r="H23" s="9"/>
      <c r="I23" s="9"/>
      <c r="J23" s="21" t="s">
        <v>60</v>
      </c>
      <c r="K23" s="9"/>
      <c r="L23" s="9"/>
      <c r="M23" s="9"/>
      <c r="N23" s="9"/>
      <c r="O23" s="9"/>
    </row>
    <row r="24" spans="1:18" ht="28" x14ac:dyDescent="0.15">
      <c r="A24" s="65"/>
      <c r="B24" s="18"/>
      <c r="C24" s="67" t="s">
        <v>89</v>
      </c>
      <c r="D24" s="67"/>
      <c r="E24" s="67"/>
      <c r="F24" s="67"/>
      <c r="G24" s="67"/>
      <c r="H24" s="9"/>
      <c r="I24" s="9"/>
      <c r="K24" s="9"/>
      <c r="L24" s="9"/>
      <c r="M24" s="9"/>
      <c r="N24" s="9"/>
      <c r="O24" s="9"/>
    </row>
    <row r="25" spans="1:18" ht="18" x14ac:dyDescent="0.2">
      <c r="A25" s="65"/>
      <c r="C25" s="13"/>
      <c r="D25" s="14"/>
      <c r="E25" s="14"/>
      <c r="F25" s="14"/>
      <c r="G25" s="15"/>
      <c r="H25" s="9"/>
      <c r="I25" s="9"/>
      <c r="J25" s="9"/>
      <c r="K25" s="9"/>
      <c r="L25" s="9"/>
      <c r="M25" s="9"/>
      <c r="N25" s="9"/>
      <c r="O25" s="9"/>
    </row>
    <row r="26" spans="1:18" x14ac:dyDescent="0.15">
      <c r="A26" s="65"/>
      <c r="C26" s="17" t="s">
        <v>37</v>
      </c>
      <c r="D26" s="33" t="s">
        <v>88</v>
      </c>
      <c r="H26" s="9"/>
      <c r="I26" s="9"/>
      <c r="J26" s="9"/>
      <c r="K26" s="9"/>
      <c r="L26" s="9"/>
      <c r="M26" s="9"/>
      <c r="N26" s="9"/>
      <c r="O26" s="9"/>
    </row>
    <row r="27" spans="1:18" ht="16" x14ac:dyDescent="0.15">
      <c r="A27" s="65"/>
      <c r="C27" s="11" t="s">
        <v>32</v>
      </c>
      <c r="D27" s="12">
        <v>4</v>
      </c>
      <c r="H27" s="10"/>
      <c r="I27" s="10"/>
      <c r="J27" s="10"/>
      <c r="K27" s="10"/>
      <c r="L27" s="10"/>
      <c r="M27" s="10"/>
      <c r="N27" s="10"/>
      <c r="O27" s="10"/>
    </row>
    <row r="28" spans="1:18" ht="16" x14ac:dyDescent="0.15">
      <c r="A28" s="65"/>
      <c r="C28" s="11" t="s">
        <v>34</v>
      </c>
      <c r="D28" s="12">
        <v>7</v>
      </c>
      <c r="H28" s="9"/>
      <c r="I28" s="9"/>
      <c r="J28" s="9"/>
      <c r="K28" s="9"/>
      <c r="L28" s="9"/>
      <c r="M28" s="9"/>
      <c r="N28" s="9"/>
      <c r="O28" s="9"/>
    </row>
    <row r="29" spans="1:18" ht="16" x14ac:dyDescent="0.15">
      <c r="A29" s="65"/>
      <c r="C29" s="11" t="s">
        <v>33</v>
      </c>
      <c r="D29" s="12">
        <v>2</v>
      </c>
      <c r="H29" s="9"/>
      <c r="I29" s="9"/>
      <c r="J29" s="9"/>
      <c r="K29" s="9"/>
      <c r="L29" s="9"/>
      <c r="M29" s="9"/>
      <c r="N29" s="9"/>
      <c r="O29" s="9"/>
    </row>
    <row r="30" spans="1:18" ht="18" x14ac:dyDescent="0.2">
      <c r="A30" s="65"/>
      <c r="C30" s="13" t="s">
        <v>38</v>
      </c>
      <c r="D30" s="15">
        <v>13</v>
      </c>
      <c r="H30" s="9"/>
      <c r="I30" s="9"/>
      <c r="J30" s="9"/>
      <c r="K30" s="9"/>
      <c r="L30" s="9"/>
      <c r="M30" s="9"/>
      <c r="N30" s="9"/>
      <c r="O30" s="9"/>
    </row>
    <row r="31" spans="1:18" x14ac:dyDescent="0.15">
      <c r="A31" s="65"/>
      <c r="H31" s="9"/>
      <c r="I31" s="9"/>
      <c r="J31" s="9"/>
      <c r="K31" s="9"/>
      <c r="L31" s="9"/>
      <c r="M31" s="9"/>
      <c r="N31" s="9"/>
      <c r="O31" s="9"/>
    </row>
    <row r="32" spans="1:18" x14ac:dyDescent="0.15">
      <c r="A32" s="65"/>
      <c r="H32" s="9"/>
      <c r="I32" s="9"/>
      <c r="J32" s="9"/>
      <c r="K32" s="9"/>
      <c r="L32" s="9"/>
      <c r="M32" s="9"/>
      <c r="N32" s="9"/>
      <c r="O32" s="9"/>
    </row>
    <row r="33" spans="1:15" x14ac:dyDescent="0.15">
      <c r="A33" s="65"/>
      <c r="F33" s="9"/>
      <c r="G33" s="9"/>
      <c r="H33" s="9"/>
      <c r="I33" s="9"/>
      <c r="J33" s="9"/>
      <c r="K33" s="9"/>
      <c r="L33" s="9"/>
      <c r="M33" s="9"/>
      <c r="N33" s="9"/>
      <c r="O33" s="9"/>
    </row>
    <row r="34" spans="1:15" x14ac:dyDescent="0.15">
      <c r="A34" s="65"/>
      <c r="F34" s="9"/>
      <c r="G34" s="9"/>
      <c r="H34" s="9"/>
      <c r="I34" s="9"/>
      <c r="J34" s="9"/>
      <c r="K34" s="9"/>
      <c r="L34" s="9"/>
      <c r="M34" s="9"/>
      <c r="N34" s="9"/>
      <c r="O34" s="9"/>
    </row>
    <row r="35" spans="1:15" x14ac:dyDescent="0.15">
      <c r="A35" s="65"/>
      <c r="F35" s="9"/>
      <c r="G35" s="9"/>
      <c r="H35" s="9"/>
      <c r="I35" s="9"/>
      <c r="J35" s="9"/>
      <c r="K35" s="9"/>
      <c r="L35" s="9"/>
      <c r="M35" s="9"/>
      <c r="N35" s="9"/>
      <c r="O35" s="9"/>
    </row>
    <row r="36" spans="1:15" x14ac:dyDescent="0.15">
      <c r="A36" s="65"/>
      <c r="F36" s="9"/>
      <c r="G36" s="9"/>
      <c r="H36" s="9"/>
      <c r="I36" s="9"/>
      <c r="J36" s="9"/>
      <c r="K36" s="9"/>
      <c r="L36" s="9"/>
      <c r="M36" s="9"/>
      <c r="N36" s="9"/>
      <c r="O36" s="9"/>
    </row>
    <row r="37" spans="1:15" x14ac:dyDescent="0.15">
      <c r="A37" s="65"/>
      <c r="F37" s="9"/>
      <c r="G37" s="9"/>
      <c r="H37" s="9"/>
      <c r="I37" s="9"/>
      <c r="J37" s="9"/>
      <c r="K37" s="9"/>
      <c r="L37" s="9"/>
      <c r="M37" s="9"/>
      <c r="N37" s="9"/>
      <c r="O37" s="9"/>
    </row>
    <row r="38" spans="1:15" x14ac:dyDescent="0.15">
      <c r="A38" s="65"/>
      <c r="F38" s="9"/>
      <c r="G38" s="9"/>
      <c r="H38" s="9"/>
      <c r="I38" s="9"/>
      <c r="J38" s="9"/>
      <c r="K38" s="9"/>
      <c r="L38" s="9"/>
      <c r="M38" s="9"/>
      <c r="N38" s="9"/>
      <c r="O38" s="9"/>
    </row>
    <row r="39" spans="1:15" x14ac:dyDescent="0.15">
      <c r="A39" s="65"/>
      <c r="F39" s="9"/>
      <c r="G39" s="9"/>
      <c r="H39" s="9"/>
      <c r="I39" s="9"/>
      <c r="J39" s="9"/>
      <c r="K39" s="9"/>
      <c r="L39" s="9"/>
      <c r="M39" s="9"/>
      <c r="N39" s="9"/>
      <c r="O39" s="9"/>
    </row>
    <row r="40" spans="1:15" x14ac:dyDescent="0.15">
      <c r="A40" s="65"/>
      <c r="F40" s="9"/>
      <c r="G40" s="9"/>
      <c r="H40" s="9"/>
      <c r="I40" s="9"/>
      <c r="J40" s="9"/>
      <c r="K40" s="9"/>
      <c r="L40" s="9"/>
      <c r="M40" s="9"/>
      <c r="N40" s="9"/>
      <c r="O40" s="9"/>
    </row>
    <row r="41" spans="1:15" x14ac:dyDescent="0.15">
      <c r="A41" s="65"/>
      <c r="F41" s="9"/>
      <c r="G41" s="9"/>
      <c r="H41" s="9"/>
      <c r="I41" s="9"/>
      <c r="J41" s="9"/>
      <c r="K41" s="9"/>
      <c r="L41" s="9"/>
      <c r="M41" s="9"/>
      <c r="N41" s="9"/>
      <c r="O41" s="9"/>
    </row>
    <row r="42" spans="1:15" x14ac:dyDescent="0.15">
      <c r="A42" s="65"/>
      <c r="F42" s="9"/>
      <c r="G42" s="9"/>
      <c r="H42" s="9"/>
      <c r="I42" s="9"/>
      <c r="J42" s="9"/>
      <c r="K42" s="9"/>
      <c r="L42" s="9"/>
      <c r="M42" s="9"/>
      <c r="N42" s="9"/>
      <c r="O42" s="9"/>
    </row>
    <row r="43" spans="1:15" x14ac:dyDescent="0.15">
      <c r="A43" s="65"/>
      <c r="F43" s="9"/>
      <c r="G43" s="9"/>
      <c r="H43" s="9"/>
      <c r="I43" s="9"/>
      <c r="J43" s="9"/>
      <c r="K43" s="9"/>
      <c r="L43" s="9"/>
      <c r="M43" s="9"/>
      <c r="N43" s="9"/>
      <c r="O43" s="9"/>
    </row>
    <row r="44" spans="1:15" x14ac:dyDescent="0.15">
      <c r="A44" s="65"/>
      <c r="E44" s="9"/>
      <c r="F44" s="9"/>
      <c r="G44" s="9"/>
      <c r="H44" s="9"/>
      <c r="I44" s="9"/>
      <c r="J44" s="9"/>
      <c r="K44" s="9"/>
      <c r="L44" s="9"/>
      <c r="M44" s="9"/>
      <c r="N44" s="9"/>
      <c r="O44" s="9"/>
    </row>
    <row r="45" spans="1:15" ht="16" x14ac:dyDescent="0.15">
      <c r="A45" s="65"/>
      <c r="E45" s="14"/>
      <c r="F45" s="14"/>
      <c r="G45" s="15"/>
      <c r="H45" s="9"/>
      <c r="I45" s="9"/>
      <c r="J45" s="9"/>
      <c r="K45" s="9"/>
      <c r="L45" s="9"/>
      <c r="M45" s="9"/>
      <c r="N45" s="9"/>
      <c r="O45" s="9"/>
    </row>
    <row r="46" spans="1:15" ht="18" x14ac:dyDescent="0.2">
      <c r="A46" s="65"/>
      <c r="C46" s="13"/>
      <c r="D46" s="14"/>
      <c r="E46" s="14"/>
      <c r="F46" s="14"/>
      <c r="G46" s="15"/>
      <c r="H46" s="9"/>
      <c r="I46" s="9"/>
      <c r="J46" s="9"/>
      <c r="K46" s="9"/>
      <c r="L46" s="9"/>
      <c r="M46" s="9"/>
      <c r="N46" s="9"/>
      <c r="O46" s="9"/>
    </row>
    <row r="47" spans="1:15" ht="18" x14ac:dyDescent="0.2">
      <c r="A47" s="65"/>
      <c r="C47" s="13"/>
      <c r="D47" s="14"/>
      <c r="E47" s="14"/>
      <c r="F47" s="14"/>
      <c r="G47" s="15"/>
      <c r="H47" s="9"/>
      <c r="I47" s="9"/>
      <c r="J47" s="9"/>
      <c r="K47" s="9"/>
      <c r="L47" s="9"/>
      <c r="M47" s="9"/>
      <c r="N47" s="9"/>
      <c r="O47" s="9"/>
    </row>
    <row r="48" spans="1:15" x14ac:dyDescent="0.15">
      <c r="A48" s="65"/>
      <c r="C48" s="9"/>
      <c r="D48" s="9"/>
      <c r="E48" s="9"/>
      <c r="F48" s="9"/>
      <c r="G48" s="9"/>
      <c r="H48" s="9"/>
      <c r="I48" s="9"/>
      <c r="J48" s="9"/>
      <c r="K48" s="9"/>
    </row>
    <row r="49" spans="1:13" ht="28" x14ac:dyDescent="0.15">
      <c r="A49" s="65"/>
      <c r="B49" s="18"/>
      <c r="C49" s="68" t="s">
        <v>56</v>
      </c>
      <c r="D49" s="68"/>
      <c r="E49" s="68"/>
      <c r="F49" s="68"/>
      <c r="G49" s="68"/>
      <c r="H49" s="18"/>
      <c r="I49" s="18"/>
      <c r="J49" s="68" t="s">
        <v>58</v>
      </c>
      <c r="K49" s="68"/>
      <c r="L49" s="68"/>
      <c r="M49" s="68"/>
    </row>
    <row r="50" spans="1:13" x14ac:dyDescent="0.15">
      <c r="A50" s="65"/>
      <c r="C50" s="9"/>
      <c r="D50" s="9"/>
    </row>
    <row r="51" spans="1:13" ht="16.5" customHeight="1" x14ac:dyDescent="0.15">
      <c r="A51" s="65"/>
      <c r="C51" s="9"/>
      <c r="D51" s="9"/>
      <c r="J51" s="9"/>
      <c r="K51" s="9"/>
    </row>
    <row r="52" spans="1:13" x14ac:dyDescent="0.15">
      <c r="A52" s="65"/>
      <c r="C52" s="38" t="s">
        <v>28</v>
      </c>
      <c r="D52" s="38" t="s">
        <v>91</v>
      </c>
      <c r="J52" s="38" t="s">
        <v>28</v>
      </c>
      <c r="K52" s="38" t="s">
        <v>91</v>
      </c>
    </row>
    <row r="53" spans="1:13" x14ac:dyDescent="0.15">
      <c r="A53" s="65"/>
      <c r="J53" s="8"/>
    </row>
    <row r="54" spans="1:13" x14ac:dyDescent="0.15">
      <c r="A54" s="65"/>
      <c r="C54" s="39" t="s">
        <v>68</v>
      </c>
      <c r="D54" s="38" t="s">
        <v>40</v>
      </c>
      <c r="E54" s="38"/>
      <c r="J54" s="39" t="s">
        <v>68</v>
      </c>
      <c r="K54" s="38" t="s">
        <v>40</v>
      </c>
      <c r="L54" s="38"/>
    </row>
    <row r="55" spans="1:13" x14ac:dyDescent="0.15">
      <c r="A55" s="65"/>
      <c r="C55" s="38" t="s">
        <v>37</v>
      </c>
      <c r="D55" s="38" t="s">
        <v>85</v>
      </c>
      <c r="E55" s="38" t="s">
        <v>4</v>
      </c>
      <c r="J55" s="38" t="s">
        <v>37</v>
      </c>
      <c r="K55" s="38" t="s">
        <v>85</v>
      </c>
      <c r="L55" s="38" t="s">
        <v>4</v>
      </c>
    </row>
    <row r="56" spans="1:13" x14ac:dyDescent="0.15">
      <c r="A56" s="65"/>
      <c r="C56" s="52" t="s">
        <v>69</v>
      </c>
      <c r="D56" s="55">
        <v>0.92168674698795183</v>
      </c>
      <c r="E56" s="55">
        <v>7.8313253012048195E-2</v>
      </c>
      <c r="J56" s="52" t="s">
        <v>69</v>
      </c>
      <c r="K56" s="55">
        <v>0.9375</v>
      </c>
      <c r="L56" s="55">
        <v>6.25E-2</v>
      </c>
      <c r="M56" s="16"/>
    </row>
    <row r="57" spans="1:13" x14ac:dyDescent="0.15">
      <c r="A57" s="65"/>
      <c r="C57" s="52" t="s">
        <v>70</v>
      </c>
      <c r="D57" s="55">
        <v>0.79819277108433739</v>
      </c>
      <c r="E57" s="55">
        <v>0.20180722891566266</v>
      </c>
      <c r="J57" s="52" t="s">
        <v>70</v>
      </c>
      <c r="K57" s="55">
        <v>0.78125</v>
      </c>
      <c r="L57" s="55">
        <v>0.21875</v>
      </c>
    </row>
    <row r="58" spans="1:13" x14ac:dyDescent="0.15">
      <c r="A58" s="65"/>
      <c r="C58" s="52" t="s">
        <v>71</v>
      </c>
      <c r="D58" s="55">
        <v>0.77409638554216864</v>
      </c>
      <c r="E58" s="55">
        <v>0.22590361445783133</v>
      </c>
      <c r="J58" s="52" t="s">
        <v>71</v>
      </c>
      <c r="K58" s="55">
        <v>0.8125</v>
      </c>
      <c r="L58" s="55">
        <v>0.1875</v>
      </c>
    </row>
    <row r="59" spans="1:13" x14ac:dyDescent="0.15">
      <c r="A59" s="65"/>
      <c r="C59" s="52" t="s">
        <v>72</v>
      </c>
      <c r="D59" s="55">
        <v>0.75903614457831325</v>
      </c>
      <c r="E59" s="55">
        <v>0.24096385542168675</v>
      </c>
      <c r="J59" s="52" t="s">
        <v>72</v>
      </c>
      <c r="K59" s="55">
        <v>0.8125</v>
      </c>
      <c r="L59" s="55">
        <v>0.1875</v>
      </c>
    </row>
    <row r="60" spans="1:13" ht="18" x14ac:dyDescent="0.2">
      <c r="A60" s="65"/>
      <c r="C60" s="40" t="s">
        <v>38</v>
      </c>
      <c r="D60" s="41">
        <v>0.80421686746987953</v>
      </c>
      <c r="E60" s="41">
        <v>0.19578313253012047</v>
      </c>
      <c r="J60" s="40" t="s">
        <v>38</v>
      </c>
      <c r="K60" s="41">
        <v>0.82291666666666663</v>
      </c>
      <c r="L60" s="41">
        <v>0.17708333333333334</v>
      </c>
    </row>
    <row r="61" spans="1:13" x14ac:dyDescent="0.15">
      <c r="A61" s="65"/>
    </row>
    <row r="62" spans="1:13" x14ac:dyDescent="0.15">
      <c r="A62" s="65"/>
      <c r="C62" s="9"/>
      <c r="D62" s="9"/>
      <c r="E62" s="9"/>
      <c r="F62" s="9"/>
      <c r="J62" s="7" t="str">
        <f>J56</f>
        <v>Basic Needs</v>
      </c>
      <c r="L62" s="35">
        <f>GETPIVOTDATA("Calculated Score",$J$54,"Topic","Basic Needs","Engagement","Yes")</f>
        <v>0.9375</v>
      </c>
    </row>
    <row r="63" spans="1:13" x14ac:dyDescent="0.15">
      <c r="A63" s="65"/>
      <c r="C63" s="9" t="str">
        <f>C56</f>
        <v>Basic Needs</v>
      </c>
      <c r="D63" s="9"/>
      <c r="E63" s="34">
        <f>GETPIVOTDATA("Calculated Score",$C$54,"Topic","Basic Needs","Engagement","Yes")</f>
        <v>0.92168674698795183</v>
      </c>
      <c r="F63" s="9"/>
      <c r="J63" s="7" t="str">
        <f t="shared" ref="J63:J66" si="0">J57</f>
        <v>Management support</v>
      </c>
      <c r="L63" s="35">
        <f>GETPIVOTDATA("Calculated Score",$J$54,"Topic","Management support","Engagement","Yes")</f>
        <v>0.78125</v>
      </c>
    </row>
    <row r="64" spans="1:13" x14ac:dyDescent="0.15">
      <c r="A64" s="65"/>
      <c r="C64" s="9" t="str">
        <f>C57</f>
        <v>Management support</v>
      </c>
      <c r="D64" s="9"/>
      <c r="E64" s="34">
        <f>GETPIVOTDATA("Calculated Score",$C$54,"Topic","Management support","Engagement","Yes")</f>
        <v>0.79819277108433739</v>
      </c>
      <c r="F64" s="9"/>
      <c r="J64" s="7" t="str">
        <f t="shared" si="0"/>
        <v>Teamwork</v>
      </c>
      <c r="L64" s="35">
        <f>GETPIVOTDATA("Calculated Score",$J$54,"Topic","Teamwork","Engagement","Yes")</f>
        <v>0.8125</v>
      </c>
    </row>
    <row r="65" spans="1:15" x14ac:dyDescent="0.15">
      <c r="A65" s="65"/>
      <c r="C65" s="9" t="str">
        <f t="shared" ref="C65:C67" si="1">C58</f>
        <v>Teamwork</v>
      </c>
      <c r="D65" s="9"/>
      <c r="E65" s="34">
        <f>GETPIVOTDATA("Calculated Score",$C$54,"Topic","Teamwork","Engagement","Yes")</f>
        <v>0.77409638554216864</v>
      </c>
      <c r="F65" s="9"/>
      <c r="J65" s="7" t="str">
        <f t="shared" si="0"/>
        <v>Employee development</v>
      </c>
      <c r="L65" s="35">
        <f>GETPIVOTDATA("Calculated Score",$J$54,"Topic","Employee development","Engagement","Yes")</f>
        <v>0.8125</v>
      </c>
    </row>
    <row r="66" spans="1:15" x14ac:dyDescent="0.15">
      <c r="A66" s="65"/>
      <c r="C66" s="9" t="str">
        <f t="shared" si="1"/>
        <v>Employee development</v>
      </c>
      <c r="D66" s="9"/>
      <c r="E66" s="34">
        <f>GETPIVOTDATA("Calculated Score",$C$54,"Topic","Employee development","Engagement","Yes")</f>
        <v>0.75903614457831325</v>
      </c>
      <c r="F66" s="9"/>
      <c r="J66" s="7" t="str">
        <f t="shared" si="0"/>
        <v>Total</v>
      </c>
      <c r="L66" s="35">
        <f>GETPIVOTDATA("Calculated Score",$J$54,"Engagement","Yes")</f>
        <v>0.82291666666666663</v>
      </c>
    </row>
    <row r="67" spans="1:15" x14ac:dyDescent="0.15">
      <c r="A67" s="65"/>
      <c r="C67" s="9" t="str">
        <f t="shared" si="1"/>
        <v>Total</v>
      </c>
      <c r="D67" s="9"/>
      <c r="E67" s="34">
        <f>GETPIVOTDATA("Calculated Score",$C$54,"Engagement","Yes")</f>
        <v>0.80421686746987953</v>
      </c>
      <c r="F67" s="9"/>
      <c r="J67" s="7" t="s">
        <v>90</v>
      </c>
      <c r="L67" s="22">
        <f>E67</f>
        <v>0.80421686746987953</v>
      </c>
    </row>
    <row r="68" spans="1:15" x14ac:dyDescent="0.15">
      <c r="A68" s="65"/>
      <c r="C68" s="9"/>
      <c r="D68" s="9"/>
      <c r="E68" s="9"/>
      <c r="F68" s="9"/>
    </row>
    <row r="69" spans="1:15" x14ac:dyDescent="0.15">
      <c r="A69" s="65"/>
      <c r="C69" s="9"/>
      <c r="D69" s="9"/>
      <c r="E69" s="9"/>
      <c r="F69" s="9"/>
    </row>
    <row r="70" spans="1:15" x14ac:dyDescent="0.15">
      <c r="A70" s="65"/>
      <c r="C70" s="9"/>
      <c r="D70" s="9"/>
      <c r="E70" s="9"/>
      <c r="F70" s="9"/>
    </row>
    <row r="71" spans="1:15" s="36" customFormat="1" x14ac:dyDescent="0.15">
      <c r="C71" s="37"/>
      <c r="D71" s="37"/>
    </row>
    <row r="72" spans="1:15" ht="28" x14ac:dyDescent="0.15">
      <c r="A72" s="24"/>
      <c r="B72" s="20"/>
      <c r="C72" s="64" t="s">
        <v>55</v>
      </c>
      <c r="D72" s="64"/>
      <c r="E72" s="64"/>
      <c r="F72" s="64"/>
      <c r="G72" s="64"/>
      <c r="H72" s="64"/>
      <c r="I72" s="64"/>
      <c r="J72" s="64" t="s">
        <v>57</v>
      </c>
      <c r="K72" s="64"/>
      <c r="L72" s="64"/>
      <c r="M72" s="64"/>
      <c r="N72" s="9"/>
      <c r="O72" s="9"/>
    </row>
    <row r="73" spans="1:15" x14ac:dyDescent="0.15">
      <c r="A73" s="24"/>
      <c r="N73" s="9"/>
      <c r="O73" s="9"/>
    </row>
    <row r="74" spans="1:15" ht="91" x14ac:dyDescent="0.2">
      <c r="A74" s="63" t="s">
        <v>54</v>
      </c>
      <c r="C74" s="13"/>
      <c r="D74" s="14"/>
      <c r="E74" s="14"/>
      <c r="F74" s="66"/>
      <c r="G74" s="66"/>
      <c r="H74" s="9"/>
      <c r="I74" s="9"/>
      <c r="J74" s="42" t="s">
        <v>28</v>
      </c>
      <c r="K74" s="60" t="s">
        <v>93</v>
      </c>
      <c r="L74" s="9"/>
      <c r="M74" s="9"/>
      <c r="N74" s="9"/>
      <c r="O74" s="9"/>
    </row>
    <row r="75" spans="1:15" ht="105" x14ac:dyDescent="0.15">
      <c r="A75" s="63"/>
      <c r="C75" s="42" t="s">
        <v>28</v>
      </c>
      <c r="D75" s="60" t="s">
        <v>93</v>
      </c>
      <c r="F75" s="9"/>
      <c r="G75" s="9"/>
      <c r="H75" s="9"/>
      <c r="I75" s="9"/>
      <c r="J75" s="42" t="s">
        <v>29</v>
      </c>
      <c r="K75" s="42" t="s">
        <v>100</v>
      </c>
      <c r="M75" s="9"/>
      <c r="N75" s="9"/>
      <c r="O75" s="9"/>
    </row>
    <row r="76" spans="1:15" x14ac:dyDescent="0.15">
      <c r="A76" s="63"/>
      <c r="F76" s="70" t="s">
        <v>54</v>
      </c>
      <c r="G76" s="70"/>
      <c r="H76" s="9"/>
      <c r="I76" s="9"/>
      <c r="N76" s="9"/>
      <c r="O76" s="9"/>
    </row>
    <row r="77" spans="1:15" x14ac:dyDescent="0.15">
      <c r="A77" s="63"/>
      <c r="C77" s="43" t="s">
        <v>37</v>
      </c>
      <c r="D77" s="44" t="s">
        <v>68</v>
      </c>
      <c r="E77" s="9"/>
      <c r="F77" s="66">
        <f>(GETPIVOTDATA("Calculated Score",$C$77,"Answer2","Группа1")-GETPIVOTDATA("Calculated Score",$C$77,"Answer2","Группа3"))/GETPIVOTDATA("Calculated Score",$C$77)</f>
        <v>0.50602409638554213</v>
      </c>
      <c r="G77" s="66"/>
      <c r="H77" s="9"/>
      <c r="I77" s="9"/>
      <c r="J77" s="43" t="s">
        <v>37</v>
      </c>
      <c r="K77" s="44" t="s">
        <v>68</v>
      </c>
      <c r="L77" s="9"/>
      <c r="M77" s="19" t="s">
        <v>54</v>
      </c>
      <c r="N77" s="9"/>
      <c r="O77" s="9"/>
    </row>
    <row r="78" spans="1:15" ht="16" x14ac:dyDescent="0.15">
      <c r="A78" s="63"/>
      <c r="C78" s="58" t="s">
        <v>106</v>
      </c>
      <c r="D78" s="59">
        <v>48</v>
      </c>
      <c r="E78" s="9"/>
      <c r="F78" s="66"/>
      <c r="G78" s="66"/>
      <c r="H78" s="9"/>
      <c r="I78" s="9"/>
      <c r="J78" s="58" t="s">
        <v>106</v>
      </c>
      <c r="K78" s="59">
        <v>5</v>
      </c>
      <c r="L78" s="9"/>
      <c r="M78" s="69">
        <f>(IFERROR(GETPIVOTDATA("Calculated Score",$J$77,"Answer2","Группа1"),0)-IFERROR(GETPIVOTDATA("Calculated Score",$J$77,"Answer2","Группа3"),0))/IFERROR(GETPIVOTDATA("Calculated Score",$J$77),0)</f>
        <v>0.625</v>
      </c>
    </row>
    <row r="79" spans="1:15" ht="16" x14ac:dyDescent="0.15">
      <c r="A79" s="63"/>
      <c r="C79" s="58" t="s">
        <v>107</v>
      </c>
      <c r="D79" s="59">
        <v>29</v>
      </c>
      <c r="E79" s="9"/>
      <c r="F79" s="66"/>
      <c r="G79" s="66"/>
      <c r="H79" s="9"/>
      <c r="I79" s="9"/>
      <c r="J79" s="58" t="s">
        <v>109</v>
      </c>
      <c r="K79" s="59">
        <v>3</v>
      </c>
      <c r="L79" s="9"/>
      <c r="M79" s="66"/>
    </row>
    <row r="80" spans="1:15" ht="18" x14ac:dyDescent="0.2">
      <c r="A80" s="63"/>
      <c r="C80" s="58" t="s">
        <v>108</v>
      </c>
      <c r="D80" s="59">
        <v>6</v>
      </c>
      <c r="E80" s="9"/>
      <c r="F80" s="66"/>
      <c r="G80" s="66"/>
      <c r="J80" s="45" t="s">
        <v>38</v>
      </c>
      <c r="K80" s="46">
        <v>8</v>
      </c>
      <c r="L80" s="9"/>
      <c r="M80" s="66"/>
    </row>
    <row r="81" spans="1:13" ht="18" x14ac:dyDescent="0.2">
      <c r="A81" s="63"/>
      <c r="C81" s="45" t="s">
        <v>38</v>
      </c>
      <c r="D81" s="46">
        <v>83</v>
      </c>
      <c r="E81" s="9"/>
      <c r="F81" s="66"/>
      <c r="G81" s="66"/>
      <c r="J81"/>
      <c r="K81"/>
      <c r="L81" s="9"/>
      <c r="M81" s="66"/>
    </row>
    <row r="82" spans="1:13" x14ac:dyDescent="0.15">
      <c r="A82" s="63"/>
      <c r="C82"/>
      <c r="D82"/>
      <c r="J82"/>
      <c r="K82"/>
      <c r="L82" s="9"/>
      <c r="M82" s="66"/>
    </row>
    <row r="83" spans="1:13" x14ac:dyDescent="0.15">
      <c r="A83" s="63"/>
      <c r="C83"/>
      <c r="D83"/>
      <c r="H83" s="9"/>
      <c r="I83" s="9"/>
      <c r="J83"/>
      <c r="K83"/>
    </row>
    <row r="84" spans="1:13" x14ac:dyDescent="0.15">
      <c r="A84" s="63"/>
      <c r="C84"/>
      <c r="D84"/>
      <c r="H84" s="9"/>
      <c r="I84" s="9"/>
      <c r="J84"/>
      <c r="K84"/>
    </row>
    <row r="85" spans="1:13" x14ac:dyDescent="0.15">
      <c r="A85" s="63"/>
      <c r="C85"/>
      <c r="D85"/>
      <c r="H85" s="9"/>
      <c r="I85" s="9"/>
      <c r="J85">
        <f>GETPIVOTDATA("Calculated Score",$J$77,"Answer2","Пром")</f>
        <v>5</v>
      </c>
      <c r="K85"/>
    </row>
    <row r="86" spans="1:13" x14ac:dyDescent="0.15">
      <c r="A86" s="63"/>
      <c r="C86"/>
      <c r="D86"/>
      <c r="H86" s="9"/>
      <c r="I86" s="9"/>
      <c r="J86">
        <f>GETPIVOTDATA("Calculated Score",$J$77,"Answer2","Нейт")</f>
        <v>3</v>
      </c>
      <c r="K86"/>
    </row>
    <row r="87" spans="1:13" x14ac:dyDescent="0.15">
      <c r="A87" s="63"/>
      <c r="C87"/>
      <c r="D87"/>
      <c r="H87" s="9"/>
      <c r="I87" s="9"/>
      <c r="J87" s="9" t="e">
        <f>GETPIVOTDATA("Calculated Score",$J$77,"Answer2","Дизра")</f>
        <v>#REF!</v>
      </c>
      <c r="K87"/>
    </row>
    <row r="88" spans="1:13" x14ac:dyDescent="0.15">
      <c r="A88" s="63"/>
      <c r="C88"/>
      <c r="D88"/>
      <c r="E88" s="9"/>
      <c r="F88" s="9"/>
      <c r="G88" s="9"/>
      <c r="H88" s="9"/>
      <c r="I88" s="9"/>
      <c r="J88" s="7">
        <f>GETPIVOTDATA("Calculated Score",$J$77)</f>
        <v>8</v>
      </c>
      <c r="K88"/>
    </row>
    <row r="89" spans="1:13" x14ac:dyDescent="0.15">
      <c r="A89" s="63"/>
      <c r="C89"/>
      <c r="D89"/>
      <c r="E89" s="9"/>
      <c r="F89" s="9"/>
      <c r="G89" s="9"/>
      <c r="H89" s="9"/>
      <c r="I89" s="9"/>
      <c r="K89"/>
    </row>
    <row r="90" spans="1:13" x14ac:dyDescent="0.15">
      <c r="A90" s="63"/>
      <c r="C90"/>
      <c r="D90"/>
      <c r="E90" s="9"/>
      <c r="F90" s="9"/>
      <c r="G90" s="9"/>
      <c r="H90" s="9"/>
      <c r="I90" s="9"/>
      <c r="K90"/>
    </row>
    <row r="91" spans="1:13" x14ac:dyDescent="0.15">
      <c r="A91" s="63"/>
      <c r="C91" s="9"/>
      <c r="D91" s="9"/>
      <c r="E91" s="9"/>
      <c r="F91" s="9"/>
      <c r="G91" s="9"/>
      <c r="H91" s="9"/>
      <c r="I91" s="9"/>
      <c r="K91" s="9"/>
    </row>
    <row r="92" spans="1:13" x14ac:dyDescent="0.15">
      <c r="C92" s="9"/>
      <c r="D92" s="9"/>
    </row>
    <row r="93" spans="1:13" x14ac:dyDescent="0.15">
      <c r="C93" s="9"/>
      <c r="D93" s="9"/>
    </row>
    <row r="94" spans="1:13" x14ac:dyDescent="0.15">
      <c r="C94" s="9"/>
      <c r="D94" s="9"/>
    </row>
    <row r="95" spans="1:13" x14ac:dyDescent="0.15">
      <c r="C95" s="9"/>
      <c r="D95" s="9"/>
    </row>
    <row r="96" spans="1:13" x14ac:dyDescent="0.15">
      <c r="C96" s="9"/>
      <c r="D96" s="9"/>
    </row>
    <row r="97" spans="3:4" x14ac:dyDescent="0.15">
      <c r="C97" s="9"/>
      <c r="D97" s="9"/>
    </row>
    <row r="98" spans="3:4" x14ac:dyDescent="0.15">
      <c r="C98" s="9"/>
      <c r="D98" s="9"/>
    </row>
    <row r="99" spans="3:4" x14ac:dyDescent="0.15">
      <c r="C99" s="9"/>
      <c r="D99" s="9"/>
    </row>
    <row r="100" spans="3:4" x14ac:dyDescent="0.15">
      <c r="C100" s="9"/>
      <c r="D100" s="9"/>
    </row>
    <row r="101" spans="3:4" x14ac:dyDescent="0.15">
      <c r="C101" s="9"/>
      <c r="D101" s="9"/>
    </row>
    <row r="102" spans="3:4" x14ac:dyDescent="0.15">
      <c r="C102" s="9"/>
      <c r="D102" s="9"/>
    </row>
    <row r="103" spans="3:4" x14ac:dyDescent="0.15">
      <c r="C103" s="9"/>
      <c r="D103" s="9"/>
    </row>
    <row r="104" spans="3:4" x14ac:dyDescent="0.15">
      <c r="C104" s="9"/>
      <c r="D104" s="9"/>
    </row>
    <row r="105" spans="3:4" x14ac:dyDescent="0.15">
      <c r="C105" s="9"/>
      <c r="D105" s="9"/>
    </row>
    <row r="106" spans="3:4" x14ac:dyDescent="0.15">
      <c r="C106" s="9"/>
      <c r="D106" s="9"/>
    </row>
    <row r="107" spans="3:4" x14ac:dyDescent="0.15">
      <c r="C107" s="9"/>
      <c r="D107" s="9"/>
    </row>
    <row r="108" spans="3:4" x14ac:dyDescent="0.15">
      <c r="C108" s="9"/>
      <c r="D108" s="9"/>
    </row>
    <row r="109" spans="3:4" x14ac:dyDescent="0.15">
      <c r="C109" s="9"/>
      <c r="D109" s="9"/>
    </row>
    <row r="110" spans="3:4" x14ac:dyDescent="0.15">
      <c r="C110" s="9"/>
      <c r="D110" s="9"/>
    </row>
    <row r="111" spans="3:4" x14ac:dyDescent="0.15">
      <c r="C111" s="9"/>
      <c r="D111" s="9"/>
    </row>
    <row r="112" spans="3:4" x14ac:dyDescent="0.15">
      <c r="C112" s="9"/>
      <c r="D112" s="9"/>
    </row>
    <row r="113" spans="3:4" x14ac:dyDescent="0.15">
      <c r="C113" s="9"/>
      <c r="D113" s="9"/>
    </row>
    <row r="114" spans="3:4" x14ac:dyDescent="0.15">
      <c r="C114" s="9"/>
      <c r="D114" s="9"/>
    </row>
    <row r="115" spans="3:4" x14ac:dyDescent="0.15">
      <c r="C115" s="9"/>
      <c r="D115" s="9"/>
    </row>
    <row r="116" spans="3:4" x14ac:dyDescent="0.15">
      <c r="C116" s="9"/>
      <c r="D116" s="9"/>
    </row>
    <row r="117" spans="3:4" x14ac:dyDescent="0.15">
      <c r="C117" s="9"/>
      <c r="D117" s="9"/>
    </row>
    <row r="118" spans="3:4" x14ac:dyDescent="0.15">
      <c r="C118" s="9"/>
      <c r="D118" s="9"/>
    </row>
    <row r="119" spans="3:4" x14ac:dyDescent="0.15">
      <c r="C119" s="9"/>
      <c r="D119" s="9"/>
    </row>
    <row r="120" spans="3:4" x14ac:dyDescent="0.15">
      <c r="C120" s="9"/>
      <c r="D120" s="9"/>
    </row>
    <row r="121" spans="3:4" x14ac:dyDescent="0.15">
      <c r="C121" s="9"/>
      <c r="D121" s="9"/>
    </row>
    <row r="122" spans="3:4" x14ac:dyDescent="0.15">
      <c r="C122" s="9"/>
      <c r="D122" s="9"/>
    </row>
    <row r="123" spans="3:4" x14ac:dyDescent="0.15">
      <c r="C123" s="9"/>
      <c r="D123" s="9"/>
    </row>
    <row r="124" spans="3:4" x14ac:dyDescent="0.15">
      <c r="C124" s="9"/>
      <c r="D124" s="9"/>
    </row>
    <row r="125" spans="3:4" x14ac:dyDescent="0.15">
      <c r="C125" s="9"/>
      <c r="D125" s="9"/>
    </row>
    <row r="126" spans="3:4" x14ac:dyDescent="0.15">
      <c r="C126" s="9"/>
      <c r="D126" s="9"/>
    </row>
    <row r="127" spans="3:4" x14ac:dyDescent="0.15">
      <c r="C127" s="9"/>
      <c r="D127" s="9"/>
    </row>
    <row r="128" spans="3:4" x14ac:dyDescent="0.15">
      <c r="C128" s="9"/>
      <c r="D128" s="9"/>
    </row>
    <row r="129" spans="3:4" x14ac:dyDescent="0.15">
      <c r="C129" s="9"/>
      <c r="D129" s="9"/>
    </row>
    <row r="130" spans="3:4" x14ac:dyDescent="0.15">
      <c r="C130" s="9"/>
      <c r="D130" s="9"/>
    </row>
    <row r="131" spans="3:4" x14ac:dyDescent="0.15">
      <c r="C131" s="9"/>
      <c r="D131" s="9"/>
    </row>
    <row r="132" spans="3:4" x14ac:dyDescent="0.15">
      <c r="C132" s="9"/>
      <c r="D132" s="9"/>
    </row>
    <row r="133" spans="3:4" x14ac:dyDescent="0.15">
      <c r="C133" s="9"/>
      <c r="D133" s="9"/>
    </row>
    <row r="134" spans="3:4" x14ac:dyDescent="0.15">
      <c r="C134" s="9"/>
      <c r="D134" s="9"/>
    </row>
    <row r="135" spans="3:4" x14ac:dyDescent="0.15">
      <c r="C135" s="9"/>
      <c r="D135" s="9"/>
    </row>
  </sheetData>
  <mergeCells count="13">
    <mergeCell ref="B2:G2"/>
    <mergeCell ref="A74:A91"/>
    <mergeCell ref="J72:M72"/>
    <mergeCell ref="H72:I72"/>
    <mergeCell ref="A4:A70"/>
    <mergeCell ref="F74:G74"/>
    <mergeCell ref="C72:G72"/>
    <mergeCell ref="C24:G24"/>
    <mergeCell ref="C49:G49"/>
    <mergeCell ref="M78:M82"/>
    <mergeCell ref="J49:M49"/>
    <mergeCell ref="F77:G81"/>
    <mergeCell ref="F76:G76"/>
  </mergeCells>
  <pageMargins left="0.7" right="0.7" top="0.75" bottom="0.75" header="0.3" footer="0.3"/>
  <pageSetup scale="57" orientation="portrait" horizontalDpi="300" verticalDpi="300" r:id="rId7"/>
  <rowBreaks count="1" manualBreakCount="1">
    <brk id="70" max="13" man="1"/>
  </rowBreaks>
  <drawing r:id="rId8"/>
  <extLst>
    <ext xmlns:x14="http://schemas.microsoft.com/office/spreadsheetml/2009/9/main" uri="{A8765BA9-456A-4dab-B4F3-ACF838C121DE}">
      <x14:slicerList>
        <x14:slicer r:id="rId9"/>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Title</vt:lpstr>
      <vt:lpstr>Questions</vt:lpstr>
      <vt:lpstr>Answers</vt:lpstr>
      <vt:lpstr>General</vt:lpstr>
      <vt:lpstr>General!Область_печати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Natalia Giletskaya</cp:lastModifiedBy>
  <cp:lastPrinted>2021-01-10T15:00:53Z</cp:lastPrinted>
  <dcterms:created xsi:type="dcterms:W3CDTF">2020-10-22T06:01:51Z</dcterms:created>
  <dcterms:modified xsi:type="dcterms:W3CDTF">2021-02-01T11:34:30Z</dcterms:modified>
</cp:coreProperties>
</file>