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rojects\Lombiq\Issues\NEST-506 Investigate slow Media file requests\"/>
    </mc:Choice>
  </mc:AlternateContent>
  <xr:revisionPtr revIDLastSave="0" documentId="13_ncr:1_{6E2556F8-08A3-43D0-9534-CB21747B5B15}" xr6:coauthVersionLast="47" xr6:coauthVersionMax="47" xr10:uidLastSave="{00000000-0000-0000-0000-000000000000}"/>
  <bookViews>
    <workbookView xWindow="22800" yWindow="0" windowWidth="28800" windowHeight="21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J10" i="1" s="1"/>
  <c r="I8" i="1"/>
  <c r="J8" i="1" s="1"/>
  <c r="I7" i="1"/>
  <c r="J7" i="1" s="1"/>
  <c r="J9" i="1"/>
  <c r="I5" i="1"/>
  <c r="J5" i="1" s="1"/>
  <c r="I6" i="1"/>
  <c r="J6" i="1" s="1"/>
  <c r="I2" i="1"/>
  <c r="J2" i="1" s="1"/>
  <c r="I4" i="1"/>
  <c r="J4" i="1" s="1"/>
  <c r="I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Zoltán Lehóczky</author>
  </authors>
  <commentList>
    <comment ref="D1" authorId="0" shapeId="0" xr:uid="{964C0164-1FDA-40A4-9732-C7B319C89E8A}">
      <text>
        <r>
          <rPr>
            <b/>
            <sz val="9"/>
            <color indexed="81"/>
            <rFont val="Tahoma"/>
            <charset val="1"/>
          </rPr>
          <t>Zoltán Lehóczky:</t>
        </r>
        <r>
          <rPr>
            <sz val="9"/>
            <color indexed="81"/>
            <rFont val="Tahoma"/>
            <charset val="1"/>
          </rPr>
          <t xml:space="preserve">
Shared = the shared file system of an App Service.
Local = the actual local drive of the App Service.
Mounted = using a File share as a mounted drive of the App Service.</t>
        </r>
      </text>
    </comment>
    <comment ref="I1" authorId="0" shapeId="0" xr:uid="{FB675857-69DB-46C4-B3C4-5B7EE257EE75}">
      <text>
        <r>
          <rPr>
            <sz val="11"/>
            <color theme="1"/>
            <rFont val="Calibri"/>
            <family val="2"/>
            <scheme val="minor"/>
          </rPr>
          <t>Zoltán Lehóczky:
Only full days counted. For the App Service, Media Blob, wwwroot, IS cache. App Service based on https://azure.microsoft.com/en-us/pricing/details/app-service/windows/#pricing and https://azure.microsoft.com/en-us/pricing/details/app-service/windows-previous/ for Standard, the others are based on what the subscription's Cost Analysis shows, extrapolated for a 30-day month.</t>
        </r>
      </text>
    </comment>
    <comment ref="I8" authorId="0" shapeId="0" xr:uid="{EE7CE882-A4C9-421D-8812-8C9D8610A245}">
      <text>
        <r>
          <rPr>
            <sz val="11"/>
            <color theme="1"/>
            <rFont val="Calibri"/>
            <family val="2"/>
            <scheme val="minor"/>
          </rPr>
          <t>Zoltán Lehóczky:
This should be a tiny bit more expensive than the previous but due to the lack of operations this didn't show. So, added $2.</t>
        </r>
      </text>
    </comment>
    <comment ref="I10" authorId="0" shapeId="0" xr:uid="{32FEC49C-A0FE-4D39-9225-ED84565CED0B}">
      <text>
        <r>
          <rPr>
            <sz val="11"/>
            <color theme="1"/>
            <rFont val="Calibri"/>
            <family val="2"/>
            <scheme val="minor"/>
          </rPr>
          <t>Zoltán Lehóczky:
Should be the same as the previous with a tiny bit more.</t>
        </r>
      </text>
    </comment>
  </commentList>
</comments>
</file>

<file path=xl/sharedStrings.xml><?xml version="1.0" encoding="utf-8"?>
<sst xmlns="http://schemas.openxmlformats.org/spreadsheetml/2006/main" count="46" uniqueCount="18">
  <si>
    <t>App Service</t>
  </si>
  <si>
    <t>Media Blob</t>
  </si>
  <si>
    <t>wwwroot</t>
  </si>
  <si>
    <t>IS cache</t>
  </si>
  <si>
    <t>Request count (k)</t>
  </si>
  <si>
    <t>AVG [ms]</t>
  </si>
  <si>
    <t>95th [ms]</t>
  </si>
  <si>
    <t>99th [ms]</t>
  </si>
  <si>
    <t>Price/month</t>
  </si>
  <si>
    <t>Cost-effectiveness</t>
  </si>
  <si>
    <t>S1</t>
  </si>
  <si>
    <t>Standard</t>
  </si>
  <si>
    <t>shared</t>
  </si>
  <si>
    <t>P0V3</t>
  </si>
  <si>
    <t>mounted Premium</t>
  </si>
  <si>
    <t>mounted Standard</t>
  </si>
  <si>
    <t>Standard Blob</t>
  </si>
  <si>
    <t>Premium Blob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</si>
</sst>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11.42578125" bestFit="1" customWidth="1"/>
    <col min="2" max="2" width="11.140625" bestFit="1" customWidth="1"/>
    <col min="3" max="4" width="18" bestFit="1" customWidth="1"/>
    <col min="5" max="5" width="16.7109375" bestFit="1" customWidth="1"/>
    <col min="9" max="9" width="12.140625" style="3" bestFit="1" customWidth="1"/>
    <col min="10" max="10" width="17.85546875" style="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4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12</v>
      </c>
      <c r="E2">
        <v>69</v>
      </c>
      <c r="F2">
        <v>98.1</v>
      </c>
      <c r="G2">
        <v>360</v>
      </c>
      <c r="H2">
        <v>1500</v>
      </c>
      <c r="I2" s="3">
        <f>67.602+0.03/2*30</f>
        <v>68.052000000000007</v>
      </c>
      <c r="J2" s="5">
        <f t="shared" ref="J2:J10" si="0">1/H2/I2*10000000</f>
        <v>97.964301808420998</v>
      </c>
    </row>
    <row r="3" spans="1:10" x14ac:dyDescent="0.25">
      <c r="A3" t="s">
        <v>13</v>
      </c>
      <c r="B3" t="s">
        <v>11</v>
      </c>
      <c r="C3" t="s">
        <v>14</v>
      </c>
      <c r="D3" t="s">
        <v>14</v>
      </c>
      <c r="E3">
        <v>65</v>
      </c>
      <c r="F3">
        <v>48.8</v>
      </c>
      <c r="G3">
        <v>130</v>
      </c>
      <c r="H3">
        <v>480</v>
      </c>
      <c r="I3" s="3">
        <f>135.204+0.02*30+0.51*30</f>
        <v>151.10400000000001</v>
      </c>
      <c r="J3" s="5">
        <f t="shared" si="0"/>
        <v>137.87413525342367</v>
      </c>
    </row>
    <row r="4" spans="1:10" x14ac:dyDescent="0.25">
      <c r="A4" t="s">
        <v>10</v>
      </c>
      <c r="B4" t="s">
        <v>11</v>
      </c>
      <c r="C4" t="s">
        <v>14</v>
      </c>
      <c r="D4" t="s">
        <v>14</v>
      </c>
      <c r="E4">
        <v>125</v>
      </c>
      <c r="F4">
        <v>87.5</v>
      </c>
      <c r="G4">
        <v>200</v>
      </c>
      <c r="H4">
        <v>1000</v>
      </c>
      <c r="I4" s="3">
        <f>67.602+0.05/4*30+2.05/4*30</f>
        <v>83.352000000000004</v>
      </c>
      <c r="J4" s="5">
        <f t="shared" si="0"/>
        <v>119.97312601977157</v>
      </c>
    </row>
    <row r="5" spans="1:10" x14ac:dyDescent="0.25">
      <c r="A5" t="s">
        <v>13</v>
      </c>
      <c r="B5" t="s">
        <v>11</v>
      </c>
      <c r="C5" t="s">
        <v>15</v>
      </c>
      <c r="D5" t="s">
        <v>15</v>
      </c>
      <c r="E5">
        <v>74</v>
      </c>
      <c r="F5">
        <v>71</v>
      </c>
      <c r="G5">
        <v>250</v>
      </c>
      <c r="H5">
        <v>720</v>
      </c>
      <c r="I5" s="3">
        <f>135.204+0.03/2*30+0.13/2*30</f>
        <v>137.60399999999998</v>
      </c>
      <c r="J5" s="5">
        <f t="shared" si="0"/>
        <v>100.93375838557667</v>
      </c>
    </row>
    <row r="6" spans="1:10" x14ac:dyDescent="0.25">
      <c r="A6" t="s">
        <v>10</v>
      </c>
      <c r="B6" t="s">
        <v>11</v>
      </c>
      <c r="C6" t="s">
        <v>15</v>
      </c>
      <c r="D6" t="s">
        <v>15</v>
      </c>
      <c r="E6">
        <v>96</v>
      </c>
      <c r="F6">
        <v>112</v>
      </c>
      <c r="G6">
        <v>280</v>
      </c>
      <c r="H6">
        <v>1200</v>
      </c>
      <c r="I6" s="3">
        <f>67.602+0.06/4*30+0.19/4*30</f>
        <v>69.477000000000004</v>
      </c>
      <c r="J6" s="5">
        <f t="shared" si="0"/>
        <v>119.94377036045502</v>
      </c>
    </row>
    <row r="7" spans="1:10" x14ac:dyDescent="0.25">
      <c r="A7" t="s">
        <v>10</v>
      </c>
      <c r="B7" t="s">
        <v>11</v>
      </c>
      <c r="C7" t="s">
        <v>15</v>
      </c>
      <c r="D7" t="s">
        <v>16</v>
      </c>
      <c r="E7">
        <v>114</v>
      </c>
      <c r="F7">
        <v>121</v>
      </c>
      <c r="G7">
        <v>280</v>
      </c>
      <c r="H7">
        <v>1500</v>
      </c>
      <c r="I7" s="3">
        <f>67.602+0.07/4*30+0.12/4*30</f>
        <v>69.027000000000015</v>
      </c>
      <c r="J7" s="5">
        <f t="shared" si="0"/>
        <v>96.580565092886332</v>
      </c>
    </row>
    <row r="8" spans="1:10" x14ac:dyDescent="0.25">
      <c r="A8" t="s">
        <v>10</v>
      </c>
      <c r="B8" t="s">
        <v>11</v>
      </c>
      <c r="C8" t="s">
        <v>15</v>
      </c>
      <c r="D8" t="s">
        <v>17</v>
      </c>
      <c r="E8">
        <v>87</v>
      </c>
      <c r="F8">
        <v>138</v>
      </c>
      <c r="G8">
        <v>330</v>
      </c>
      <c r="H8">
        <v>1700</v>
      </c>
      <c r="I8" s="3">
        <f>67.602+0.03/2+0.09/2+2</f>
        <v>69.662000000000006</v>
      </c>
      <c r="J8" s="5">
        <f t="shared" si="0"/>
        <v>84.441344508863793</v>
      </c>
    </row>
    <row r="9" spans="1:10" x14ac:dyDescent="0.25">
      <c r="A9" t="s">
        <v>10</v>
      </c>
      <c r="B9" t="s">
        <v>11</v>
      </c>
      <c r="C9" t="s">
        <v>14</v>
      </c>
      <c r="D9" t="s">
        <v>16</v>
      </c>
      <c r="E9">
        <v>128</v>
      </c>
      <c r="F9">
        <v>146</v>
      </c>
      <c r="G9">
        <v>320</v>
      </c>
      <c r="H9">
        <v>1800</v>
      </c>
      <c r="I9" s="3">
        <f>67.602+0.07/4*30+1.9/3*30</f>
        <v>87.12700000000001</v>
      </c>
      <c r="J9" s="5">
        <f t="shared" si="0"/>
        <v>63.76387980253601</v>
      </c>
    </row>
    <row r="10" spans="1:10" x14ac:dyDescent="0.25">
      <c r="A10" t="s">
        <v>10</v>
      </c>
      <c r="B10" t="s">
        <v>11</v>
      </c>
      <c r="C10" t="s">
        <v>14</v>
      </c>
      <c r="D10" t="s">
        <v>17</v>
      </c>
      <c r="E10">
        <v>114</v>
      </c>
      <c r="F10">
        <v>132</v>
      </c>
      <c r="G10">
        <v>310</v>
      </c>
      <c r="H10">
        <v>1600</v>
      </c>
      <c r="I10" s="3">
        <f>I9+1</f>
        <v>88.12700000000001</v>
      </c>
      <c r="J10" s="5">
        <f t="shared" si="0"/>
        <v>70.920376275148357</v>
      </c>
    </row>
  </sheetData>
  <conditionalFormatting sqref="E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G1048576 F1:F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:H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:I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7DE0A393EB604DAD1BA2BADAEBAC63" ma:contentTypeVersion="18" ma:contentTypeDescription="Create a new document." ma:contentTypeScope="" ma:versionID="1f63c308c7e3647160ae1e7db8bdaf64">
  <xsd:schema xmlns:xsd="http://www.w3.org/2001/XMLSchema" xmlns:xs="http://www.w3.org/2001/XMLSchema" xmlns:p="http://schemas.microsoft.com/office/2006/metadata/properties" xmlns:ns2="f9284c3b-12a9-4f77-b935-9a6e8591e570" xmlns:ns3="7ef7b855-8cf3-4ece-8bf5-058c53ff3b05" targetNamespace="http://schemas.microsoft.com/office/2006/metadata/properties" ma:root="true" ma:fieldsID="10e5a3c5311fb3de701450ee5dc7a3ac" ns2:_="" ns3:_="">
    <xsd:import namespace="f9284c3b-12a9-4f77-b935-9a6e8591e570"/>
    <xsd:import namespace="7ef7b855-8cf3-4ece-8bf5-058c53ff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84c3b-12a9-4f77-b935-9a6e8591e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14c031f-4edf-4e71-9233-4fe523b372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7b855-8cf3-4ece-8bf5-058c53ff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a335f6-76f3-4ae3-a299-a18624a393b0}" ma:internalName="TaxCatchAll" ma:showField="CatchAllData" ma:web="7ef7b855-8cf3-4ece-8bf5-058c53ff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5251D-ACB5-4A69-87CD-7016322BC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84c3b-12a9-4f77-b935-9a6e8591e570"/>
    <ds:schemaRef ds:uri="7ef7b855-8cf3-4ece-8bf5-058c53ff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BA1A7-BC0D-4A0E-A792-7CE8443D6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Zoltán Lehóczky</dc:creator>
  <cp:keywords/>
  <dc:description/>
  <cp:lastModifiedBy>Zoltán Lehóczky</cp:lastModifiedBy>
  <cp:revision/>
  <dcterms:created xsi:type="dcterms:W3CDTF">2015-06-05T18:17:20Z</dcterms:created>
  <dcterms:modified xsi:type="dcterms:W3CDTF">2024-03-12T00:19:32Z</dcterms:modified>
  <cp:category/>
  <cp:contentStatus/>
</cp:coreProperties>
</file>