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orin\Downloads\"/>
    </mc:Choice>
  </mc:AlternateContent>
  <bookViews>
    <workbookView xWindow="0" yWindow="0" windowWidth="28800" windowHeight="12300"/>
  </bookViews>
  <sheets>
    <sheet name="0_FT" sheetId="42" r:id="rId1"/>
    <sheet name="1_BC" sheetId="24" r:id="rId2"/>
    <sheet name="2_PP" sheetId="18" r:id="rId3"/>
    <sheet name="3_CP" sheetId="20" r:id="rId4"/>
    <sheet name="4_FN" sheetId="26" r:id="rId5"/>
    <sheet name="5.1_DG" sheetId="29" r:id="rId6"/>
    <sheet name="5.2_PN" sheetId="36" r:id="rId7"/>
    <sheet name="5.3_BCD" sheetId="27" r:id="rId8"/>
    <sheet name="5.4_PPD" sheetId="28" r:id="rId9"/>
    <sheet name="5.5_ECE" sheetId="23" r:id="rId10"/>
    <sheet name="5.6_DU" sheetId="22" r:id="rId11"/>
    <sheet name="5.7_RL" sheetId="35" r:id="rId12"/>
  </sheets>
  <definedNames>
    <definedName name="ADT">'0_FT'!$D$4</definedName>
    <definedName name="AT_1">'0_FT'!$B$7</definedName>
    <definedName name="AT_10">'0_FT'!$D$9</definedName>
    <definedName name="AT_11">'0_FT'!$D$10</definedName>
    <definedName name="AT_12">'0_FT'!$D$11</definedName>
    <definedName name="AT_13">'0_FT'!$D$12</definedName>
    <definedName name="AT_15">'0_FT'!$D$16</definedName>
    <definedName name="AT_16">'0_FT'!$B$17</definedName>
    <definedName name="AT_17">'0_FT'!$B$19</definedName>
    <definedName name="AT_18">'0_FT'!$B$22</definedName>
    <definedName name="AT_19">'0_FT'!$B$24</definedName>
    <definedName name="AT_2">'0_FT'!$B$8</definedName>
    <definedName name="AT_3">'0_FT'!$B$9</definedName>
    <definedName name="AT_4">'0_FT'!$B$10</definedName>
    <definedName name="AT_5">'0_FT'!$B$11</definedName>
    <definedName name="AT_6">'0_FT'!$B$12</definedName>
    <definedName name="AT_7">'0_FT'!$B$13</definedName>
    <definedName name="AT_8">'0_FT'!$D$7</definedName>
    <definedName name="AT_9">'0_FT'!$D$8</definedName>
    <definedName name="BC_010_3">'1_BC'!$C$8</definedName>
    <definedName name="BC_010_4">'1_BC'!$D$8</definedName>
    <definedName name="BC_020_3">'1_BC'!$C$9</definedName>
    <definedName name="BC_020_4">'1_BC'!$D$9</definedName>
    <definedName name="BC_030_3">'1_BC'!$C$10</definedName>
    <definedName name="BC_030_4">'1_BC'!$D$10</definedName>
    <definedName name="BC_040_3">'1_BC'!$C$11</definedName>
    <definedName name="BC_040_4">'1_BC'!$D$11</definedName>
    <definedName name="BC_050_3">'1_BC'!$C$12</definedName>
    <definedName name="BC_050_4">'1_BC'!$D$12</definedName>
    <definedName name="BC_060_3">'1_BC'!$C$13</definedName>
    <definedName name="BC_060_4">'1_BC'!$D$13</definedName>
    <definedName name="BC_070_3">'1_BC'!$C$14</definedName>
    <definedName name="BC_070_4">'1_BC'!$D$14</definedName>
    <definedName name="BC_080_3">'1_BC'!$C$15</definedName>
    <definedName name="BC_080_4">'1_BC'!$D$15</definedName>
    <definedName name="BC_090_3">'1_BC'!$C$16</definedName>
    <definedName name="BC_090_4">'1_BC'!$D$16</definedName>
    <definedName name="BC_100_3">'1_BC'!$C$19</definedName>
    <definedName name="BC_100_4">'1_BC'!$D$19</definedName>
    <definedName name="BC_110_3">'1_BC'!$C$20</definedName>
    <definedName name="BC_110_4">'1_BC'!$D$20</definedName>
    <definedName name="BC_120_3">'1_BC'!$C$21</definedName>
    <definedName name="BC_120_4">'1_BC'!$D$21</definedName>
    <definedName name="BC_130_3">'1_BC'!$C$22</definedName>
    <definedName name="BC_130_4">'1_BC'!$D$22</definedName>
    <definedName name="BC_140_3">'1_BC'!$C$23</definedName>
    <definedName name="BC_140_4">'1_BC'!$D$23</definedName>
    <definedName name="BC_150_3">'1_BC'!$C$25</definedName>
    <definedName name="BC_150_4">'1_BC'!$D$25</definedName>
    <definedName name="BC_160_3">'1_BC'!$C$26</definedName>
    <definedName name="BC_160_4">'1_BC'!$D$26</definedName>
    <definedName name="BC_170_4">'1_BC'!$D$27</definedName>
    <definedName name="BC_180_3">'1_BC'!$C$28</definedName>
    <definedName name="BC_180_4">'1_BC'!$D$28</definedName>
    <definedName name="BC_190_4">'1_BC'!$D$29</definedName>
    <definedName name="BC_200_4">'1_BC'!$D$30</definedName>
    <definedName name="BC_210_3">'1_BC'!$C$31</definedName>
    <definedName name="BC_210_4">'1_BC'!$D$31</definedName>
    <definedName name="BC_220_3">'1_BC'!$C$32</definedName>
    <definedName name="BC_220_4">'1_BC'!$D$32</definedName>
    <definedName name="BC_230_3">'1_BC'!$C$33</definedName>
    <definedName name="BC_230_4">'1_BC'!$D$33</definedName>
    <definedName name="BCD_010_3">'5.3_BCD'!$C$8</definedName>
    <definedName name="BCD_020_3">'5.3_BCD'!$C$9</definedName>
    <definedName name="BCD_030_3">'5.3_BCD'!$C$10</definedName>
    <definedName name="BCD_040_3">'5.3_BCD'!$C$11</definedName>
    <definedName name="BCD_050_3">'5.3_BCD'!$C$12</definedName>
    <definedName name="BCD_060_3">'5.3_BCD'!$C$13</definedName>
    <definedName name="BCD_070_3">'5.3_BCD'!$C$14</definedName>
    <definedName name="BCD_080_3">'5.3_BCD'!$C$15</definedName>
    <definedName name="BCD_090_3">'5.3_BCD'!$C$16</definedName>
    <definedName name="BCD_100_3">'5.3_BCD'!$C$17</definedName>
    <definedName name="BCD_110_3">'5.3_BCD'!$C$18</definedName>
    <definedName name="BCD_120_3">'5.3_BCD'!$C$19</definedName>
    <definedName name="BCD_120_4">'5.3_BCD'!$D$19</definedName>
    <definedName name="BCD_130_3">'5.3_BCD'!$C$20</definedName>
    <definedName name="BCD_130_4">'5.3_BCD'!$D$20</definedName>
    <definedName name="BCD_131_3">'5.3_BCD'!$C$21</definedName>
    <definedName name="BCD_131_4">'5.3_BCD'!$D$21</definedName>
    <definedName name="BCD_132_3">'5.3_BCD'!$C$22</definedName>
    <definedName name="BCD_132_4">'5.3_BCD'!$D$22</definedName>
    <definedName name="BCD_133_3">'5.3_BCD'!$C$23</definedName>
    <definedName name="BCD_133_4">'5.3_BCD'!$D$23</definedName>
    <definedName name="BCD_134_3">'5.3_BCD'!$C$24</definedName>
    <definedName name="BCD_134_4">'5.3_BCD'!$D$24</definedName>
    <definedName name="BCD_140_3">'5.3_BCD'!$C$25</definedName>
    <definedName name="BCD_140_4">'5.3_BCD'!$D$25</definedName>
    <definedName name="BCD_150_3">'5.3_BCD'!$C$26</definedName>
    <definedName name="BCD_150_4">'5.3_BCD'!$D$26</definedName>
    <definedName name="BCD_151_3">'5.3_BCD'!$C$27</definedName>
    <definedName name="BCD_151_4">'5.3_BCD'!$D$27</definedName>
    <definedName name="BCD_152_3">'5.3_BCD'!$C$28</definedName>
    <definedName name="BCD_152_4">'5.3_BCD'!$D$28</definedName>
    <definedName name="BCD_153_3">'5.3_BCD'!$C$29</definedName>
    <definedName name="BCD_153_4">'5.3_BCD'!$D$29</definedName>
    <definedName name="BCD_154_3">'5.3_BCD'!$C$30</definedName>
    <definedName name="BCD_154_4">'5.3_BCD'!$D$30</definedName>
    <definedName name="BCD_155_3">'5.3_BCD'!$C$31</definedName>
    <definedName name="BCD_155_4">'5.3_BCD'!$D$31</definedName>
    <definedName name="BCD_160_3">'5.3_BCD'!$C$32</definedName>
    <definedName name="BCD_160_4">'5.3_BCD'!$D$32</definedName>
    <definedName name="BCD_170_3">'5.3_BCD'!$C$33</definedName>
    <definedName name="BCD_170_4">'5.3_BCD'!$D$33</definedName>
    <definedName name="BCD_180_3">'5.3_BCD'!$C$34</definedName>
    <definedName name="BCD_180_4">'5.3_BCD'!$D$34</definedName>
    <definedName name="BCD_190_3">'5.3_BCD'!$C$35</definedName>
    <definedName name="BCD_190_4">'5.3_BCD'!$D$35</definedName>
    <definedName name="BCD_200_3">'5.3_BCD'!$C$36</definedName>
    <definedName name="BCD_200_4">'5.3_BCD'!$D$36</definedName>
    <definedName name="BCD_210_3">'5.3_BCD'!$C$37</definedName>
    <definedName name="BCD_210_4">'5.3_BCD'!$D$37</definedName>
    <definedName name="BCD_220_3">'5.3_BCD'!$C$38</definedName>
    <definedName name="BCD_220_4">'5.3_BCD'!$D$38</definedName>
    <definedName name="BCD_230_3">'5.3_BCD'!$C$39</definedName>
    <definedName name="BCD_230_4">'5.3_BCD'!$D$39</definedName>
    <definedName name="BCD_240_3">'5.3_BCD'!$C$40</definedName>
    <definedName name="BCD_240_4">'5.3_BCD'!$D$40</definedName>
    <definedName name="BCD_250_3">'5.3_BCD'!$C$41</definedName>
    <definedName name="BCD_250_4">'5.3_BCD'!$D$41</definedName>
    <definedName name="BCD_260_3">'5.3_BCD'!$C$42</definedName>
    <definedName name="BCD_260_4">'5.3_BCD'!$D$42</definedName>
    <definedName name="BCD_300_3">'5.3_BCD'!$C$43</definedName>
    <definedName name="BCD_300_4">'5.3_BCD'!$D$43</definedName>
    <definedName name="BCD_310_3">'5.3_BCD'!$C$44</definedName>
    <definedName name="BCD_310_4">'5.3_BCD'!$D$44</definedName>
    <definedName name="BCD_320_3">'5.3_BCD'!$C$45</definedName>
    <definedName name="BCD_320_4">'5.3_BCD'!$D$45</definedName>
    <definedName name="BCD_330_3">'5.3_BCD'!$C$46</definedName>
    <definedName name="BCD_330_4">'5.3_BCD'!$D$46</definedName>
    <definedName name="BCD_340_3">'5.3_BCD'!$C$47</definedName>
    <definedName name="BCD_340_4">'5.3_BCD'!$D$47</definedName>
    <definedName name="BCD_350_3">'5.3_BCD'!$C$48</definedName>
    <definedName name="BCD_350_4">'5.3_BCD'!$D$48</definedName>
    <definedName name="BCD_360_3">'5.3_BCD'!$C$49</definedName>
    <definedName name="BCD_360_4">'5.3_BCD'!$D$49</definedName>
    <definedName name="BCD_370_3">'5.3_BCD'!$C$50</definedName>
    <definedName name="BCD_370_4">'5.3_BCD'!$D$50</definedName>
    <definedName name="BCD_380_3">'5.3_BCD'!$C$51</definedName>
    <definedName name="BCD_380_4">'5.3_BCD'!$D$51</definedName>
    <definedName name="BCD_390_3">'5.3_BCD'!$C$52</definedName>
    <definedName name="BCD_390_4">'5.3_BCD'!$D$52</definedName>
    <definedName name="BCD_400_3">'5.3_BCD'!$C$53</definedName>
    <definedName name="BCD_400_4">'5.3_BCD'!$D$53</definedName>
    <definedName name="CP_010_4">'3_CP'!$D$8</definedName>
    <definedName name="CP_010_5">'3_CP'!$E$8</definedName>
    <definedName name="CP_010_6">'3_CP'!$F$8</definedName>
    <definedName name="CP_010_7">'3_CP'!$G$8</definedName>
    <definedName name="CP_020_4">'3_CP'!$D$9</definedName>
    <definedName name="CP_020_5">'3_CP'!$E$9</definedName>
    <definedName name="CP_020_6">'3_CP'!$F$9</definedName>
    <definedName name="CP_020_7">'3_CP'!$G$9</definedName>
    <definedName name="CP_030_4">'3_CP'!$D$10</definedName>
    <definedName name="CP_030_5">'3_CP'!$E$10</definedName>
    <definedName name="CP_030_6">'3_CP'!$F$10</definedName>
    <definedName name="CP_030_7">'3_CP'!$G$10</definedName>
    <definedName name="CP_040_4">'3_CP'!$D$12</definedName>
    <definedName name="CP_040_5">'3_CP'!$E$12</definedName>
    <definedName name="CP_040_6">'3_CP'!$F$12</definedName>
    <definedName name="CP_040_7">'3_CP'!$G$12</definedName>
    <definedName name="CP_050_5">'3_CP'!$E$13</definedName>
    <definedName name="CP_050_6">'3_CP'!$F$13</definedName>
    <definedName name="CP_050_7">'3_CP'!$G$13</definedName>
    <definedName name="CP_060_4">'3_CP'!$D$14</definedName>
    <definedName name="CP_060_5">'3_CP'!$E$14</definedName>
    <definedName name="CP_060_6">'3_CP'!$F$14</definedName>
    <definedName name="CP_060_7">'3_CP'!$G$14</definedName>
    <definedName name="CP_070_5">'3_CP'!$E$15</definedName>
    <definedName name="CP_070_6">'3_CP'!$F$15</definedName>
    <definedName name="CP_070_7">'3_CP'!$G$15</definedName>
    <definedName name="CP_080_5">'3_CP'!$E$16</definedName>
    <definedName name="CP_080_6">'3_CP'!$F$16</definedName>
    <definedName name="CP_080_7">'3_CP'!$G$16</definedName>
    <definedName name="CP_090_4">'3_CP'!$D$17</definedName>
    <definedName name="CP_090_5">'3_CP'!$E$17</definedName>
    <definedName name="CP_090_6">'3_CP'!$F$17</definedName>
    <definedName name="CP_090_7">'3_CP'!$G$17</definedName>
    <definedName name="CP_100_4">'3_CP'!$D$18</definedName>
    <definedName name="CP_100_5">'3_CP'!$E$18</definedName>
    <definedName name="CP_100_6">'3_CP'!$F$18</definedName>
    <definedName name="CP_100_7">'3_CP'!$G$18</definedName>
    <definedName name="CP_110_4">'3_CP'!$D$19</definedName>
    <definedName name="CP_110_5">'3_CP'!$E$19</definedName>
    <definedName name="CP_110_6">'3_CP'!$F$19</definedName>
    <definedName name="CP_110_7">'3_CP'!$G$19</definedName>
    <definedName name="DG_10">'5.1_DG'!$B$5</definedName>
    <definedName name="DG_100">'5.1_DG'!$D$10</definedName>
    <definedName name="DG_110">'5.1_DG'!$D$11</definedName>
    <definedName name="DG_120">'5.1_DG'!$D$12</definedName>
    <definedName name="DG_130">'5.1_DG'!$D$13</definedName>
    <definedName name="DG_140">'5.1_DG'!$D$14</definedName>
    <definedName name="DG_15">'5.1_DG'!$B$12</definedName>
    <definedName name="DG_150">'5.1_DG'!$D$15</definedName>
    <definedName name="DG_160">'5.1_DG'!$D$16</definedName>
    <definedName name="DG_170">'5.1_DG'!$D$18</definedName>
    <definedName name="DG_180">'5.1_DG'!$D$19</definedName>
    <definedName name="DG_190">'5.1_DG'!$D$20</definedName>
    <definedName name="DG_20">'5.1_DG'!$D$5</definedName>
    <definedName name="DG_200">'5.1_DG'!$D$21</definedName>
    <definedName name="DG_210">'5.1_DG'!$D$22</definedName>
    <definedName name="DG_220">'5.1_DG'!$D$23</definedName>
    <definedName name="DG_230">'5.1_DG'!$D$25</definedName>
    <definedName name="DG_240">'5.1_DG'!$D$26</definedName>
    <definedName name="DG_260">'5.1_DG'!$D$28</definedName>
    <definedName name="DG_270">'5.1_DG'!$D$29</definedName>
    <definedName name="DG_290">'5.1_DG'!$D$31</definedName>
    <definedName name="DG_30">'5.1_DG'!$B$6</definedName>
    <definedName name="DG_300">'5.1_DG'!$D$32</definedName>
    <definedName name="DG_310">'5.1_DG'!$D$34</definedName>
    <definedName name="DG_320">'5.1_DG'!$D$35</definedName>
    <definedName name="DG_330">'5.1_DG'!$D$36</definedName>
    <definedName name="DG_340">'5.1_DG'!$D$37</definedName>
    <definedName name="DG_350">'5.1_DG'!$D$38</definedName>
    <definedName name="DG_360">'5.1_DG'!$D$39</definedName>
    <definedName name="DG_370">'5.1_DG'!$D$40</definedName>
    <definedName name="DG_40">'5.1_DG'!$D$6</definedName>
    <definedName name="DG_50">'5.1_DG'!$B$7</definedName>
    <definedName name="DG_60">'5.1_DG'!$D$7</definedName>
    <definedName name="DG_70">'5.1_DG'!$B$8</definedName>
    <definedName name="DG_80">'5.1_DG'!$D$8</definedName>
    <definedName name="DG_90">'5.1_DG'!$B$9</definedName>
    <definedName name="DU_010_10">'5.6_DU'!$J$9</definedName>
    <definedName name="DU_010_11">'5.6_DU'!$K$9</definedName>
    <definedName name="DU_010_3">'5.6_DU'!$C$9</definedName>
    <definedName name="DU_010_4">'5.6_DU'!$D$9</definedName>
    <definedName name="DU_010_5">'5.6_DU'!$E$9</definedName>
    <definedName name="DU_010_6">'5.6_DU'!$F$9</definedName>
    <definedName name="DU_010_7">'5.6_DU'!$G$9</definedName>
    <definedName name="DU_010_8">'5.6_DU'!$H$9</definedName>
    <definedName name="DU_010_9">'5.6_DU'!$I$9</definedName>
    <definedName name="DU_011_10">'5.6_DU'!$J$10</definedName>
    <definedName name="DU_011_11">'5.6_DU'!$K$10</definedName>
    <definedName name="DU_011_3">'5.6_DU'!$C$10</definedName>
    <definedName name="DU_011_4">'5.6_DU'!$D$10</definedName>
    <definedName name="DU_011_5">'5.6_DU'!$E$10</definedName>
    <definedName name="DU_011_6">'5.6_DU'!$F$10</definedName>
    <definedName name="DU_011_7">'5.6_DU'!$G$10</definedName>
    <definedName name="DU_011_8">'5.6_DU'!$H$10</definedName>
    <definedName name="DU_011_9">'5.6_DU'!$I$10</definedName>
    <definedName name="DU_012_10">'5.6_DU'!$J$11</definedName>
    <definedName name="DU_012_11">'5.6_DU'!$K$11</definedName>
    <definedName name="DU_012_3">'5.6_DU'!$C$11</definedName>
    <definedName name="DU_012_4">'5.6_DU'!$D$11</definedName>
    <definedName name="DU_012_5">'5.6_DU'!$E$11</definedName>
    <definedName name="DU_012_6">'5.6_DU'!$F$11</definedName>
    <definedName name="DU_012_7">'5.6_DU'!$G$11</definedName>
    <definedName name="DU_012_8">'5.6_DU'!$H$11</definedName>
    <definedName name="DU_012_9">'5.6_DU'!$I$11</definedName>
    <definedName name="DU_013_10">'5.6_DU'!$J$12</definedName>
    <definedName name="DU_013_11">'5.6_DU'!$K$12</definedName>
    <definedName name="DU_013_3">'5.6_DU'!$C$12</definedName>
    <definedName name="DU_013_4">'5.6_DU'!$D$12</definedName>
    <definedName name="DU_013_5">'5.6_DU'!$E$12</definedName>
    <definedName name="DU_013_6">'5.6_DU'!$F$12</definedName>
    <definedName name="DU_013_7">'5.6_DU'!$G$12</definedName>
    <definedName name="DU_013_8">'5.6_DU'!$H$12</definedName>
    <definedName name="DU_013_9">'5.6_DU'!$I$12</definedName>
    <definedName name="DU_014_10">'5.6_DU'!$J$13</definedName>
    <definedName name="DU_014_11">'5.6_DU'!$K$13</definedName>
    <definedName name="DU_014_3">'5.6_DU'!$C$13</definedName>
    <definedName name="DU_014_4">'5.6_DU'!$D$13</definedName>
    <definedName name="DU_014_5">'5.6_DU'!$E$13</definedName>
    <definedName name="DU_014_6">'5.6_DU'!$F$13</definedName>
    <definedName name="DU_014_7">'5.6_DU'!$G$13</definedName>
    <definedName name="DU_014_8">'5.6_DU'!$H$13</definedName>
    <definedName name="DU_014_9">'5.6_DU'!$I$13</definedName>
    <definedName name="DU_015_10">'5.6_DU'!$J$14</definedName>
    <definedName name="DU_015_11">'5.6_DU'!$K$14</definedName>
    <definedName name="DU_015_3">'5.6_DU'!$C$14</definedName>
    <definedName name="DU_015_4">'5.6_DU'!$D$14</definedName>
    <definedName name="DU_015_5">'5.6_DU'!$E$14</definedName>
    <definedName name="DU_015_6">'5.6_DU'!$F$14</definedName>
    <definedName name="DU_015_7">'5.6_DU'!$G$14</definedName>
    <definedName name="DU_015_8">'5.6_DU'!$H$14</definedName>
    <definedName name="DU_015_9">'5.6_DU'!$I$14</definedName>
    <definedName name="DU_016_10">'5.6_DU'!$J$15</definedName>
    <definedName name="DU_016_11">'5.6_DU'!$K$15</definedName>
    <definedName name="DU_016_3">'5.6_DU'!$C$15</definedName>
    <definedName name="DU_016_4">'5.6_DU'!$D$15</definedName>
    <definedName name="DU_016_5">'5.6_DU'!$E$15</definedName>
    <definedName name="DU_016_6">'5.6_DU'!$F$15</definedName>
    <definedName name="DU_016_7">'5.6_DU'!$G$15</definedName>
    <definedName name="DU_016_8">'5.6_DU'!$H$15</definedName>
    <definedName name="DU_016_9">'5.6_DU'!$I$15</definedName>
    <definedName name="DU_017_10">'5.6_DU'!$J$16</definedName>
    <definedName name="DU_017_11">'5.6_DU'!$K$16</definedName>
    <definedName name="DU_017_3">'5.6_DU'!$C$16</definedName>
    <definedName name="DU_017_4">'5.6_DU'!$D$16</definedName>
    <definedName name="DU_017_5">'5.6_DU'!$E$16</definedName>
    <definedName name="DU_017_6">'5.6_DU'!$F$16</definedName>
    <definedName name="DU_017_7">'5.6_DU'!$G$16</definedName>
    <definedName name="DU_017_8">'5.6_DU'!$H$16</definedName>
    <definedName name="DU_017_9">'5.6_DU'!$I$16</definedName>
    <definedName name="DU_020_10">'5.6_DU'!$J$17</definedName>
    <definedName name="DU_020_11">'5.6_DU'!$K$17</definedName>
    <definedName name="DU_020_3">'5.6_DU'!$C$17</definedName>
    <definedName name="DU_020_4">'5.6_DU'!$D$17</definedName>
    <definedName name="DU_020_5">'5.6_DU'!$E$17</definedName>
    <definedName name="DU_020_6">'5.6_DU'!$F$17</definedName>
    <definedName name="DU_020_7">'5.6_DU'!$G$17</definedName>
    <definedName name="DU_020_8">'5.6_DU'!$H$17</definedName>
    <definedName name="DU_020_9">'5.6_DU'!$I$17</definedName>
    <definedName name="DU_021_10">'5.6_DU'!$J$18</definedName>
    <definedName name="DU_021_11">'5.6_DU'!$K$18</definedName>
    <definedName name="DU_021_3">'5.6_DU'!$C$18</definedName>
    <definedName name="DU_021_4">'5.6_DU'!$D$18</definedName>
    <definedName name="DU_021_5">'5.6_DU'!$E$18</definedName>
    <definedName name="DU_021_6">'5.6_DU'!$F$18</definedName>
    <definedName name="DU_021_7">'5.6_DU'!$G$18</definedName>
    <definedName name="DU_021_8">'5.6_DU'!$H$18</definedName>
    <definedName name="DU_021_9">'5.6_DU'!$I$18</definedName>
    <definedName name="DU_022_10">'5.6_DU'!$J$19</definedName>
    <definedName name="DU_022_11">'5.6_DU'!$K$19</definedName>
    <definedName name="DU_022_3">'5.6_DU'!$C$19</definedName>
    <definedName name="DU_022_4">'5.6_DU'!$D$19</definedName>
    <definedName name="DU_022_5">'5.6_DU'!$E$19</definedName>
    <definedName name="DU_022_6">'5.6_DU'!$F$19</definedName>
    <definedName name="DU_022_7">'5.6_DU'!$G$19</definedName>
    <definedName name="DU_022_8">'5.6_DU'!$H$19</definedName>
    <definedName name="DU_022_9">'5.6_DU'!$I$19</definedName>
    <definedName name="DU_023_10">'5.6_DU'!$J$20</definedName>
    <definedName name="DU_023_11">'5.6_DU'!$K$20</definedName>
    <definedName name="DU_023_3">'5.6_DU'!$C$20</definedName>
    <definedName name="DU_023_4">'5.6_DU'!$D$20</definedName>
    <definedName name="DU_023_5">'5.6_DU'!$E$20</definedName>
    <definedName name="DU_023_6">'5.6_DU'!$F$20</definedName>
    <definedName name="DU_023_7">'5.6_DU'!$G$20</definedName>
    <definedName name="DU_023_8">'5.6_DU'!$H$20</definedName>
    <definedName name="DU_023_9">'5.6_DU'!$I$20</definedName>
    <definedName name="DU_024_10">'5.6_DU'!$J$21</definedName>
    <definedName name="DU_024_11">'5.6_DU'!$K$21</definedName>
    <definedName name="DU_024_3">'5.6_DU'!$C$21</definedName>
    <definedName name="DU_024_4">'5.6_DU'!$D$21</definedName>
    <definedName name="DU_024_5">'5.6_DU'!$E$21</definedName>
    <definedName name="DU_024_6">'5.6_DU'!$F$21</definedName>
    <definedName name="DU_024_7">'5.6_DU'!$G$21</definedName>
    <definedName name="DU_024_8">'5.6_DU'!$H$21</definedName>
    <definedName name="DU_024_9">'5.6_DU'!$I$21</definedName>
    <definedName name="DU_025_10">'5.6_DU'!$J$22</definedName>
    <definedName name="DU_025_11">'5.6_DU'!$K$22</definedName>
    <definedName name="DU_025_3">'5.6_DU'!$C$22</definedName>
    <definedName name="DU_025_4">'5.6_DU'!$D$22</definedName>
    <definedName name="DU_025_5">'5.6_DU'!$E$22</definedName>
    <definedName name="DU_025_6">'5.6_DU'!$F$22</definedName>
    <definedName name="DU_025_7">'5.6_DU'!$G$22</definedName>
    <definedName name="DU_025_8">'5.6_DU'!$H$22</definedName>
    <definedName name="DU_025_9">'5.6_DU'!$I$22</definedName>
    <definedName name="DU_026_10">'5.6_DU'!$J$23</definedName>
    <definedName name="DU_026_11">'5.6_DU'!$K$23</definedName>
    <definedName name="DU_026_3">'5.6_DU'!$C$23</definedName>
    <definedName name="DU_026_4">'5.6_DU'!$D$23</definedName>
    <definedName name="DU_026_5">'5.6_DU'!$E$23</definedName>
    <definedName name="DU_026_6">'5.6_DU'!$F$23</definedName>
    <definedName name="DU_026_7">'5.6_DU'!$G$23</definedName>
    <definedName name="DU_026_8">'5.6_DU'!$H$23</definedName>
    <definedName name="DU_026_9">'5.6_DU'!$I$23</definedName>
    <definedName name="DU_027_10">'5.6_DU'!$J$24</definedName>
    <definedName name="DU_027_11">'5.6_DU'!$K$24</definedName>
    <definedName name="DU_027_3">'5.6_DU'!$C$24</definedName>
    <definedName name="DU_027_4">'5.6_DU'!$D$24</definedName>
    <definedName name="DU_027_5">'5.6_DU'!$E$24</definedName>
    <definedName name="DU_027_6">'5.6_DU'!$F$24</definedName>
    <definedName name="DU_027_7">'5.6_DU'!$G$24</definedName>
    <definedName name="DU_027_8">'5.6_DU'!$H$24</definedName>
    <definedName name="DU_027_9">'5.6_DU'!$I$24</definedName>
    <definedName name="DU_030_10">'5.6_DU'!$J$26</definedName>
    <definedName name="DU_030_11">'5.6_DU'!$K$26</definedName>
    <definedName name="DU_030_3">'5.6_DU'!$C$26</definedName>
    <definedName name="DU_030_4">'5.6_DU'!$D$26</definedName>
    <definedName name="DU_030_5">'5.6_DU'!$E$26</definedName>
    <definedName name="DU_030_6">'5.6_DU'!$F$26</definedName>
    <definedName name="DU_030_7">'5.6_DU'!$G$26</definedName>
    <definedName name="DU_030_8">'5.6_DU'!$H$26</definedName>
    <definedName name="DU_030_9">'5.6_DU'!$I$26</definedName>
    <definedName name="ECE_010_3">'5.5_ECE'!$C$8</definedName>
    <definedName name="ECE_010_4">'5.5_ECE'!$D$8</definedName>
    <definedName name="ECE_010_5">'5.5_ECE'!$E$8</definedName>
    <definedName name="ECE_010_6">'5.5_ECE'!$F$8</definedName>
    <definedName name="ECE_020_3">'5.5_ECE'!$C$9</definedName>
    <definedName name="ECE_020_4">'5.5_ECE'!$D$9</definedName>
    <definedName name="ECE_020_5">'5.5_ECE'!$E$9</definedName>
    <definedName name="ECE_020_6">'5.5_ECE'!$F$9</definedName>
    <definedName name="ECE_030_3">'5.5_ECE'!$C$10</definedName>
    <definedName name="ECE_030_4">'5.5_ECE'!$D$10</definedName>
    <definedName name="ECE_030_5">'5.5_ECE'!$E$10</definedName>
    <definedName name="ECE_030_6">'5.5_ECE'!$F$10</definedName>
    <definedName name="ECE_031_3">'5.5_ECE'!$C$11</definedName>
    <definedName name="ECE_031_4">'5.5_ECE'!$D$11</definedName>
    <definedName name="ECE_031_5">'5.5_ECE'!$E$11</definedName>
    <definedName name="ECE_031_6">'5.5_ECE'!$F$11</definedName>
    <definedName name="ECE_032_3">'5.5_ECE'!$C$12</definedName>
    <definedName name="ECE_032_4">'5.5_ECE'!$D$12</definedName>
    <definedName name="ECE_032_5">'5.5_ECE'!$E$12</definedName>
    <definedName name="ECE_032_6">'5.5_ECE'!$F$12</definedName>
    <definedName name="ECE_033_3">'5.5_ECE'!$C$13</definedName>
    <definedName name="ECE_033_4">'5.5_ECE'!$D$13</definedName>
    <definedName name="ECE_033_5">'5.5_ECE'!$E$13</definedName>
    <definedName name="ECE_033_6">'5.5_ECE'!$F$13</definedName>
    <definedName name="ECE_034_3">'5.5_ECE'!$C$14</definedName>
    <definedName name="ECE_034_4">'5.5_ECE'!$D$14</definedName>
    <definedName name="ECE_034_5">'5.5_ECE'!$E$14</definedName>
    <definedName name="ECE_034_6">'5.5_ECE'!$F$14</definedName>
    <definedName name="ECE_035_3">'5.5_ECE'!$C$15</definedName>
    <definedName name="ECE_035_4">'5.5_ECE'!$D$15</definedName>
    <definedName name="ECE_035_5">'5.5_ECE'!$E$15</definedName>
    <definedName name="ECE_035_6">'5.5_ECE'!$F$15</definedName>
    <definedName name="ECE_040_3">'5.5_ECE'!$C$16</definedName>
    <definedName name="ECE_040_4">'5.5_ECE'!$D$16</definedName>
    <definedName name="ECE_040_5">'5.5_ECE'!$E$16</definedName>
    <definedName name="ECE_040_6">'5.5_ECE'!$F$16</definedName>
    <definedName name="ECE_041_3">'5.5_ECE'!$C$17</definedName>
    <definedName name="ECE_041_4">'5.5_ECE'!$D$17</definedName>
    <definedName name="ECE_041_5">'5.5_ECE'!$E$17</definedName>
    <definedName name="ECE_041_6">'5.5_ECE'!$F$17</definedName>
    <definedName name="ECE_042_3">'5.5_ECE'!$C$18</definedName>
    <definedName name="ECE_042_4">'5.5_ECE'!$D$18</definedName>
    <definedName name="ECE_042_5">'5.5_ECE'!$E$18</definedName>
    <definedName name="ECE_042_6">'5.5_ECE'!$F$18</definedName>
    <definedName name="ECE_043_3">'5.5_ECE'!$C$19</definedName>
    <definedName name="ECE_043_4">'5.5_ECE'!$D$19</definedName>
    <definedName name="ECE_043_5">'5.5_ECE'!$E$19</definedName>
    <definedName name="ECE_043_6">'5.5_ECE'!$F$19</definedName>
    <definedName name="ECE_044_3">'5.5_ECE'!$C$20</definedName>
    <definedName name="ECE_044_4">'5.5_ECE'!$D$20</definedName>
    <definedName name="ECE_044_5">'5.5_ECE'!$E$20</definedName>
    <definedName name="ECE_044_6">'5.5_ECE'!$F$20</definedName>
    <definedName name="ECE_045_3">'5.5_ECE'!$C$21</definedName>
    <definedName name="ECE_045_4">'5.5_ECE'!$D$21</definedName>
    <definedName name="ECE_045_5">'5.5_ECE'!$E$21</definedName>
    <definedName name="ECE_045_6">'5.5_ECE'!$F$21</definedName>
    <definedName name="ECE_050_3">'5.5_ECE'!$C$22</definedName>
    <definedName name="ECE_050_4">'5.5_ECE'!$D$22</definedName>
    <definedName name="ECE_050_5">'5.5_ECE'!$E$22</definedName>
    <definedName name="ECE_050_6">'5.5_ECE'!$F$22</definedName>
    <definedName name="ECE_051_3">'5.5_ECE'!$C$23</definedName>
    <definedName name="ECE_051_4">'5.5_ECE'!$D$23</definedName>
    <definedName name="ECE_051_5">'5.5_ECE'!$E$23</definedName>
    <definedName name="ECE_051_6">'5.5_ECE'!$F$23</definedName>
    <definedName name="ECE_052_3">'5.5_ECE'!$C$24</definedName>
    <definedName name="ECE_052_4">'5.5_ECE'!$D$24</definedName>
    <definedName name="ECE_052_5">'5.5_ECE'!$E$24</definedName>
    <definedName name="ECE_052_6">'5.5_ECE'!$F$24</definedName>
    <definedName name="ECE_053_3">'5.5_ECE'!$C$25</definedName>
    <definedName name="ECE_053_4">'5.5_ECE'!$D$25</definedName>
    <definedName name="ECE_053_5">'5.5_ECE'!$E$25</definedName>
    <definedName name="ECE_053_6">'5.5_ECE'!$F$25</definedName>
    <definedName name="ECE_060_3">'5.5_ECE'!$C$26</definedName>
    <definedName name="ECE_060_4">'5.5_ECE'!$D$26</definedName>
    <definedName name="ECE_060_5">'5.5_ECE'!$E$26</definedName>
    <definedName name="ECE_060_6">'5.5_ECE'!$F$26</definedName>
    <definedName name="ECE_061_3">'5.5_ECE'!$C$27</definedName>
    <definedName name="ECE_061_4">'5.5_ECE'!$D$27</definedName>
    <definedName name="ECE_061_5">'5.5_ECE'!$E$27</definedName>
    <definedName name="ECE_061_6">'5.5_ECE'!$F$27</definedName>
    <definedName name="ECE_062_3">'5.5_ECE'!$C$28</definedName>
    <definedName name="ECE_062_4">'5.5_ECE'!$D$28</definedName>
    <definedName name="ECE_062_5">'5.5_ECE'!$E$28</definedName>
    <definedName name="ECE_062_6">'5.5_ECE'!$F$28</definedName>
    <definedName name="FDT">'0_FT'!$B$4</definedName>
    <definedName name="FN_010_3">'4_FN'!$C$9</definedName>
    <definedName name="FN_010_4">'4_FN'!$D$9</definedName>
    <definedName name="FN_020_3">'4_FN'!$C$10</definedName>
    <definedName name="FN_020_4">'4_FN'!$D$10</definedName>
    <definedName name="FN_030_3">'4_FN'!$C$11</definedName>
    <definedName name="FN_030_4">'4_FN'!$D$11</definedName>
    <definedName name="FN_040_3">'4_FN'!$C$12</definedName>
    <definedName name="FN_040_4">'4_FN'!$D$12</definedName>
    <definedName name="FN_050_3">'4_FN'!$C$13</definedName>
    <definedName name="FN_050_4">'4_FN'!$D$13</definedName>
    <definedName name="FN_060_3">'4_FN'!$C$14</definedName>
    <definedName name="FN_060_4">'4_FN'!$D$14</definedName>
    <definedName name="FN_070_3">'4_FN'!$C$15</definedName>
    <definedName name="FN_070_4">'4_FN'!$D$15</definedName>
    <definedName name="FN_080_3">'4_FN'!$C$16</definedName>
    <definedName name="FN_080_4">'4_FN'!$D$16</definedName>
    <definedName name="FN_090_3">'4_FN'!$C$17</definedName>
    <definedName name="FN_090_4">'4_FN'!$D$17</definedName>
    <definedName name="FN_100_3">'4_FN'!$C$18</definedName>
    <definedName name="FN_100_4">'4_FN'!$D$18</definedName>
    <definedName name="FN_110_3">'4_FN'!$C$19</definedName>
    <definedName name="FN_110_4">'4_FN'!$D$19</definedName>
    <definedName name="FN_120_3">'4_FN'!$C$20</definedName>
    <definedName name="FN_120_4">'4_FN'!$D$20</definedName>
    <definedName name="FN_130_3">'4_FN'!$C$21</definedName>
    <definedName name="FN_130_4">'4_FN'!$D$21</definedName>
    <definedName name="FN_140_3">'4_FN'!$C$22</definedName>
    <definedName name="FN_140_4">'4_FN'!$D$22</definedName>
    <definedName name="FN_150_3">'4_FN'!$C$23</definedName>
    <definedName name="FN_150_4">'4_FN'!$D$23</definedName>
    <definedName name="FN_160_3">'4_FN'!$C$24</definedName>
    <definedName name="FN_160_4">'4_FN'!$D$24</definedName>
    <definedName name="FN_170_3">'4_FN'!$C$25</definedName>
    <definedName name="FN_170_4">'4_FN'!$D$25</definedName>
    <definedName name="FN_180_3">'4_FN'!$C$26</definedName>
    <definedName name="FN_180_4">'4_FN'!$D$26</definedName>
    <definedName name="FN_190_3">'4_FN'!$C$27</definedName>
    <definedName name="FN_190_4">'4_FN'!$D$27</definedName>
    <definedName name="FN_200_3">'4_FN'!$C$28</definedName>
    <definedName name="FN_200_4">'4_FN'!$D$28</definedName>
    <definedName name="FN_210_3">'4_FN'!$C$29</definedName>
    <definedName name="FN_210_4">'4_FN'!$D$29</definedName>
    <definedName name="FN_220_3">'4_FN'!$C$31</definedName>
    <definedName name="FN_220_4">'4_FN'!$D$31</definedName>
    <definedName name="FN_230_3">'4_FN'!$C$32</definedName>
    <definedName name="FN_230_4">'4_FN'!$D$32</definedName>
    <definedName name="FN_240_3">'4_FN'!$C$33</definedName>
    <definedName name="FN_240_4">'4_FN'!$D$33</definedName>
    <definedName name="FN_250_3">'4_FN'!$C$34</definedName>
    <definedName name="FN_250_4">'4_FN'!$D$34</definedName>
    <definedName name="FN_260_3">'4_FN'!$C$35</definedName>
    <definedName name="FN_260_4">'4_FN'!$D$35</definedName>
    <definedName name="FN_270_3">'4_FN'!$C$36</definedName>
    <definedName name="FN_270_4">'4_FN'!$D$36</definedName>
    <definedName name="FN_280_3">'4_FN'!$C$37</definedName>
    <definedName name="FN_280_4">'4_FN'!$D$37</definedName>
    <definedName name="FN_290_3">'4_FN'!$C$38</definedName>
    <definedName name="FN_290_4">'4_FN'!$D$38</definedName>
    <definedName name="FN_300_3">'4_FN'!$C$39</definedName>
    <definedName name="FN_300_4">'4_FN'!$D$39</definedName>
    <definedName name="FN_310_3">'4_FN'!$C$40</definedName>
    <definedName name="FN_310_4">'4_FN'!$D$40</definedName>
    <definedName name="PACKAGE">'0_FT'!$A$1</definedName>
    <definedName name="PN_010_10">'5.2_PN'!$J$9</definedName>
    <definedName name="PN_010_3">'5.2_PN'!$C$9</definedName>
    <definedName name="PN_010_4">'5.2_PN'!$D$9</definedName>
    <definedName name="PN_010_5">'5.2_PN'!$E$9</definedName>
    <definedName name="PN_010_6">'5.2_PN'!$F$9</definedName>
    <definedName name="PN_010_9">'5.2_PN'!$I$9</definedName>
    <definedName name="PN_020_10">'5.2_PN'!$J$10</definedName>
    <definedName name="PN_020_3">'5.2_PN'!$C$10</definedName>
    <definedName name="PN_020_4">'5.2_PN'!$D$10</definedName>
    <definedName name="PN_020_5">'5.2_PN'!$E$10</definedName>
    <definedName name="PN_020_6">'5.2_PN'!$F$10</definedName>
    <definedName name="PN_020_9">'5.2_PN'!$I$10</definedName>
    <definedName name="PN_030_10">'5.2_PN'!$J$11</definedName>
    <definedName name="PN_030_3">'5.2_PN'!$C$11</definedName>
    <definedName name="PN_030_4">'5.2_PN'!$D$11</definedName>
    <definedName name="PN_030_5">'5.2_PN'!$E$11</definedName>
    <definedName name="PN_030_6">'5.2_PN'!$F$11</definedName>
    <definedName name="PN_030_9">'5.2_PN'!$I$11</definedName>
    <definedName name="PN_040_10">'5.2_PN'!$J$12</definedName>
    <definedName name="PN_040_3">'5.2_PN'!$C$12</definedName>
    <definedName name="PN_040_4">'5.2_PN'!$D$12</definedName>
    <definedName name="PN_040_5">'5.2_PN'!$E$12</definedName>
    <definedName name="PN_040_6">'5.2_PN'!$F$12</definedName>
    <definedName name="PN_040_9">'5.2_PN'!$I$12</definedName>
    <definedName name="PN_050_10">'5.2_PN'!$J$13</definedName>
    <definedName name="PN_050_3">'5.2_PN'!$C$13</definedName>
    <definedName name="PN_050_4">'5.2_PN'!$D$13</definedName>
    <definedName name="PN_050_5">'5.2_PN'!$E$13</definedName>
    <definedName name="PN_050_6">'5.2_PN'!$F$13</definedName>
    <definedName name="PN_050_9">'5.2_PN'!$I$13</definedName>
    <definedName name="PN_060_3">'5.2_PN'!$C$14</definedName>
    <definedName name="PN_060_4">'5.2_PN'!$D$14</definedName>
    <definedName name="PN_060_5">'5.2_PN'!$E$14</definedName>
    <definedName name="PN_060_6">'5.2_PN'!$F$14</definedName>
    <definedName name="PN_070_10">'5.2_PN'!$J$15</definedName>
    <definedName name="PN_070_9">'5.2_PN'!$I$15</definedName>
    <definedName name="PN_080_10">'5.2_PN'!$J$16</definedName>
    <definedName name="PN_080_9">'5.2_PN'!$I$16</definedName>
    <definedName name="PN_090_10">'5.2_PN'!$J$17</definedName>
    <definedName name="PN_090_9">'5.2_PN'!$I$17</definedName>
    <definedName name="PP_010_3">'2_PP'!$C$8</definedName>
    <definedName name="PP_010_4">'2_PP'!$D$8</definedName>
    <definedName name="PP_020_3">'2_PP'!$C$9</definedName>
    <definedName name="PP_020_4">'2_PP'!$D$9</definedName>
    <definedName name="PP_030_3">'2_PP'!$C$10</definedName>
    <definedName name="PP_030_4">'2_PP'!$D$10</definedName>
    <definedName name="PP_040_3">'2_PP'!$C$11</definedName>
    <definedName name="PP_040_4">'2_PP'!$D$11</definedName>
    <definedName name="PP_050_3">'2_PP'!$C$12</definedName>
    <definedName name="PP_050_4">'2_PP'!$D$12</definedName>
    <definedName name="PP_060_3">'2_PP'!$C$13</definedName>
    <definedName name="PP_060_4">'2_PP'!$D$13</definedName>
    <definedName name="PP_070_3">'2_PP'!$C$14</definedName>
    <definedName name="PP_070_4">'2_PP'!$D$14</definedName>
    <definedName name="PP_080_3">'2_PP'!$C$15</definedName>
    <definedName name="PP_080_4">'2_PP'!$D$15</definedName>
    <definedName name="PP_090_3">'2_PP'!$C$16</definedName>
    <definedName name="PP_090_4">'2_PP'!$D$16</definedName>
    <definedName name="PP_100_3">'2_PP'!$C$17</definedName>
    <definedName name="PP_100_4">'2_PP'!$D$17</definedName>
    <definedName name="PP_110_3">'2_PP'!$C$18</definedName>
    <definedName name="PP_110_4">'2_PP'!$D$18</definedName>
    <definedName name="PP_120_3">'2_PP'!$C$19</definedName>
    <definedName name="PP_120_4">'2_PP'!$D$19</definedName>
    <definedName name="PPD_010_3">'5.4_PPD'!$C$8</definedName>
    <definedName name="PPD_010_4">'5.4_PPD'!$D$8</definedName>
    <definedName name="PPD_011_3">'5.4_PPD'!$C$9</definedName>
    <definedName name="PPD_011_4">'5.4_PPD'!$D$9</definedName>
    <definedName name="PPD_012_3">'5.4_PPD'!$C$10</definedName>
    <definedName name="PPD_012_4">'5.4_PPD'!$D$10</definedName>
    <definedName name="PPD_020_3">'5.4_PPD'!$C$11</definedName>
    <definedName name="PPD_020_4">'5.4_PPD'!$D$11</definedName>
    <definedName name="PPD_021_3">'5.4_PPD'!$C$12</definedName>
    <definedName name="PPD_021_4">'5.4_PPD'!$D$12</definedName>
    <definedName name="PPD_022_3">'5.4_PPD'!$C$13</definedName>
    <definedName name="PPD_022_4">'5.4_PPD'!$D$13</definedName>
    <definedName name="PPD_023_3">'5.4_PPD'!$C$14</definedName>
    <definedName name="PPD_023_4">'5.4_PPD'!$D$14</definedName>
    <definedName name="PPD_024_3">'5.4_PPD'!$C$15</definedName>
    <definedName name="PPD_024_4">'5.4_PPD'!$D$15</definedName>
    <definedName name="PPD_030_3">'5.4_PPD'!$C$16</definedName>
    <definedName name="PPD_030_4">'5.4_PPD'!$D$16</definedName>
    <definedName name="PPD_031_3">'5.4_PPD'!$C$17</definedName>
    <definedName name="PPD_031_4">'5.4_PPD'!$D$17</definedName>
    <definedName name="PPD_032_3">'5.4_PPD'!$C$18</definedName>
    <definedName name="PPD_032_4">'5.4_PPD'!$D$18</definedName>
    <definedName name="PPD_033_3">'5.4_PPD'!$C$19</definedName>
    <definedName name="PPD_033_4">'5.4_PPD'!$D$19</definedName>
    <definedName name="PPD_040_3">'5.4_PPD'!$C$20</definedName>
    <definedName name="PPD_040_4">'5.4_PPD'!$D$20</definedName>
    <definedName name="PPD_041_3">'5.4_PPD'!$C$21</definedName>
    <definedName name="PPD_041_4">'5.4_PPD'!$D$21</definedName>
    <definedName name="PPD_042_3">'5.4_PPD'!$C$22</definedName>
    <definedName name="PPD_042_4">'5.4_PPD'!$D$22</definedName>
    <definedName name="PPD_050_3">'5.4_PPD'!$C$23</definedName>
    <definedName name="PPD_050_4">'5.4_PPD'!$D$23</definedName>
    <definedName name="PPD_051_3">'5.4_PPD'!$C$24</definedName>
    <definedName name="PPD_051_4">'5.4_PPD'!$D$24</definedName>
    <definedName name="PPD_052_3">'5.4_PPD'!$C$25</definedName>
    <definedName name="PPD_052_4">'5.4_PPD'!$D$25</definedName>
    <definedName name="PPD_053_3">'5.4_PPD'!$C$26</definedName>
    <definedName name="PPD_053_4">'5.4_PPD'!$D$26</definedName>
    <definedName name="PPD_060_3">'5.4_PPD'!$C$27</definedName>
    <definedName name="PPD_060_4">'5.4_PPD'!$D$27</definedName>
    <definedName name="PPD_061_3">'5.4_PPD'!$C$28</definedName>
    <definedName name="PPD_061_4">'5.4_PPD'!$D$28</definedName>
    <definedName name="PPD_062_3">'5.4_PPD'!$C$29</definedName>
    <definedName name="PPD_062_4">'5.4_PPD'!$D$29</definedName>
    <definedName name="PPD_063_3">'5.4_PPD'!$C$30</definedName>
    <definedName name="PPD_063_4">'5.4_PPD'!$D$30</definedName>
    <definedName name="PPD_064_3">'5.4_PPD'!$C$31</definedName>
    <definedName name="PPD_064_4">'5.4_PPD'!$D$31</definedName>
    <definedName name="PPD_065_3">'5.4_PPD'!$C$32</definedName>
    <definedName name="PPD_065_4">'5.4_PPD'!$D$32</definedName>
    <definedName name="PPD_066_3">'5.4_PPD'!$C$33</definedName>
    <definedName name="PPD_066_4">'5.4_PPD'!$D$33</definedName>
    <definedName name="PPD_067_3">'5.4_PPD'!$C$34</definedName>
    <definedName name="PPD_067_4">'5.4_PPD'!$D$34</definedName>
    <definedName name="PPD_068_3">'5.4_PPD'!$C$35</definedName>
    <definedName name="PPD_068_4">'5.4_PPD'!$D$35</definedName>
    <definedName name="PPD_070_3">'5.4_PPD'!$C$36</definedName>
    <definedName name="PPD_070_4">'5.4_PPD'!$D$36</definedName>
    <definedName name="PPD_071_3">'5.4_PPD'!$C$37</definedName>
    <definedName name="PPD_071_4">'5.4_PPD'!$D$37</definedName>
    <definedName name="PPD_072_3">'5.4_PPD'!$C$38</definedName>
    <definedName name="PPD_072_4">'5.4_PPD'!$D$38</definedName>
    <definedName name="PPD_080_3">'5.4_PPD'!$C$39</definedName>
    <definedName name="PPD_080_4">'5.4_PPD'!$D$39</definedName>
    <definedName name="PPD_081_3">'5.4_PPD'!$C$40</definedName>
    <definedName name="PPD_081_4">'5.4_PPD'!$D$40</definedName>
    <definedName name="PPD_082_3">'5.4_PPD'!$C$41</definedName>
    <definedName name="PPD_082_4">'5.4_PPD'!$D$41</definedName>
    <definedName name="PPD_083_3">'5.4_PPD'!$C$42</definedName>
    <definedName name="PPD_083_4">'5.4_PPD'!$D$42</definedName>
    <definedName name="PPD_084_3">'5.4_PPD'!$C$43</definedName>
    <definedName name="PPD_084_4">'5.4_PPD'!$D$43</definedName>
    <definedName name="PPD_085_3">'5.4_PPD'!$C$44</definedName>
    <definedName name="PPD_085_4">'5.4_PPD'!$D$44</definedName>
    <definedName name="PPD_086_3">'5.4_PPD'!$C$45</definedName>
    <definedName name="PPD_086_4">'5.4_PPD'!$D$45</definedName>
    <definedName name="PPD_090_3">'5.4_PPD'!$C$46</definedName>
    <definedName name="PPD_090_4">'5.4_PPD'!$D$46</definedName>
    <definedName name="PPD_091_3">'5.4_PPD'!$C$47</definedName>
    <definedName name="PPD_091_4">'5.4_PPD'!$D$47</definedName>
    <definedName name="PPD_092_3">'5.4_PPD'!$C$48</definedName>
    <definedName name="PPD_092_4">'5.4_PPD'!$D$48</definedName>
    <definedName name="PPD_093_3">'5.4_PPD'!$C$49</definedName>
    <definedName name="PPD_093_4">'5.4_PPD'!$D$49</definedName>
    <definedName name="PPD_094_3">'5.4_PPD'!$C$50</definedName>
    <definedName name="PPD_094_4">'5.4_PPD'!$D$50</definedName>
    <definedName name="PPD_095_3">'5.4_PPD'!$C$51</definedName>
    <definedName name="PPD_095_4">'5.4_PPD'!$D$51</definedName>
    <definedName name="_xlnm.Print_Area" localSheetId="0">'0_FT'!$A$1:$D$25</definedName>
    <definedName name="_xlnm.Print_Area" localSheetId="1">'1_BC'!$A$1:$D$33</definedName>
    <definedName name="_xlnm.Print_Area" localSheetId="2">'2_PP'!$A$1:$D$19</definedName>
    <definedName name="_xlnm.Print_Area" localSheetId="3">'3_CP'!$A$1:$G$19</definedName>
    <definedName name="_xlnm.Print_Area" localSheetId="4">'4_FN'!$A$1:$D$40</definedName>
    <definedName name="_xlnm.Print_Area" localSheetId="5">'5.1_DG'!$A$1:$D$40</definedName>
    <definedName name="_xlnm.Print_Area" localSheetId="6">'5.2_PN'!$A$1:$J$17</definedName>
    <definedName name="_xlnm.Print_Area" localSheetId="7">'5.3_BCD'!$A$1:$D$53</definedName>
    <definedName name="_xlnm.Print_Area" localSheetId="8">'5.4_PPD'!$A$1:$D$51</definedName>
    <definedName name="_xlnm.Print_Area" localSheetId="9">'5.5_ECE'!$A$1:$F$28</definedName>
    <definedName name="_xlnm.Print_Area" localSheetId="10">'5.6_DU'!$A$1:$K$26</definedName>
    <definedName name="_xlnm.Print_Area" localSheetId="11">'5.7_RL'!$A$1:$I$25</definedName>
    <definedName name="RL_010_3">'5.7_RL'!$C$8</definedName>
    <definedName name="RL_010_9">'5.7_RL'!$I$8</definedName>
    <definedName name="RL_020_3">'5.7_RL'!$C$9</definedName>
    <definedName name="RL_020_4">'5.7_RL'!$D$9</definedName>
    <definedName name="RL_020_5">'5.7_RL'!$E$9</definedName>
    <definedName name="RL_020_6">'5.7_RL'!$F$9</definedName>
    <definedName name="RL_020_7">'5.7_RL'!$G$9</definedName>
    <definedName name="RL_020_8">'5.7_RL'!$H$9</definedName>
    <definedName name="RL_020_9">'5.7_RL'!$I$9</definedName>
    <definedName name="RL_030_3">'5.7_RL'!$C$10</definedName>
    <definedName name="RL_030_4">'5.7_RL'!$D$10</definedName>
    <definedName name="RL_030_5">'5.7_RL'!$E$10</definedName>
    <definedName name="RL_030_6">'5.7_RL'!$F$10</definedName>
    <definedName name="RL_030_7">'5.7_RL'!$G$10</definedName>
    <definedName name="RL_030_8">'5.7_RL'!$H$10</definedName>
    <definedName name="RL_030_9">'5.7_RL'!$I$10</definedName>
    <definedName name="RL_040_3">'5.7_RL'!$C$11</definedName>
    <definedName name="RL_040_4">'5.7_RL'!$D$11</definedName>
    <definedName name="RL_040_5">'5.7_RL'!$E$11</definedName>
    <definedName name="RL_040_6">'5.7_RL'!$F$11</definedName>
    <definedName name="RL_040_7">'5.7_RL'!$G$11</definedName>
    <definedName name="RL_040_8">'5.7_RL'!$H$11</definedName>
    <definedName name="RL_040_9">'5.7_RL'!$I$11</definedName>
    <definedName name="RL_041_3">'5.7_RL'!$C$12</definedName>
    <definedName name="RL_041_4">'5.7_RL'!$D$12</definedName>
    <definedName name="RL_041_5">'5.7_RL'!$E$12</definedName>
    <definedName name="RL_041_6">'5.7_RL'!$F$12</definedName>
    <definedName name="RL_041_7">'5.7_RL'!$G$12</definedName>
    <definedName name="RL_041_8">'5.7_RL'!$H$12</definedName>
    <definedName name="RL_041_9">'5.7_RL'!$I$12</definedName>
    <definedName name="RL_042_3">'5.7_RL'!$C$13</definedName>
    <definedName name="RL_042_4">'5.7_RL'!$D$13</definedName>
    <definedName name="RL_042_5">'5.7_RL'!$E$13</definedName>
    <definedName name="RL_042_6">'5.7_RL'!$F$13</definedName>
    <definedName name="RL_042_7">'5.7_RL'!$G$13</definedName>
    <definedName name="RL_042_8">'5.7_RL'!$H$13</definedName>
    <definedName name="RL_042_9">'5.7_RL'!$I$13</definedName>
    <definedName name="RL_050_3">'5.7_RL'!$C$14</definedName>
    <definedName name="RL_050_4">'5.7_RL'!$D$14</definedName>
    <definedName name="RL_050_5">'5.7_RL'!$E$14</definedName>
    <definedName name="RL_050_6">'5.7_RL'!$F$14</definedName>
    <definedName name="RL_050_7">'5.7_RL'!$G$14</definedName>
    <definedName name="RL_050_8">'5.7_RL'!$H$14</definedName>
    <definedName name="RL_050_9">'5.7_RL'!$I$14</definedName>
    <definedName name="RL_060_3">'5.7_RL'!$C$15</definedName>
    <definedName name="RL_060_4">'5.7_RL'!$D$15</definedName>
    <definedName name="RL_060_5">'5.7_RL'!$E$15</definedName>
    <definedName name="RL_060_6">'5.7_RL'!$F$15</definedName>
    <definedName name="RL_060_7">'5.7_RL'!$G$15</definedName>
    <definedName name="RL_060_8">'5.7_RL'!$H$15</definedName>
    <definedName name="RL_060_9">'5.7_RL'!$I$15</definedName>
    <definedName name="RL_070_3">'5.7_RL'!$C$16</definedName>
    <definedName name="RL_070_4">'5.7_RL'!$D$16</definedName>
    <definedName name="RL_070_5">'5.7_RL'!$E$16</definedName>
    <definedName name="RL_070_6">'5.7_RL'!$F$16</definedName>
    <definedName name="RL_070_7">'5.7_RL'!$G$16</definedName>
    <definedName name="RL_070_8">'5.7_RL'!$H$16</definedName>
    <definedName name="RL_070_9">'5.7_RL'!$I$16</definedName>
    <definedName name="RL_080_3">'5.7_RL'!$C$17</definedName>
    <definedName name="RL_080_4">'5.7_RL'!$D$17</definedName>
    <definedName name="RL_080_5">'5.7_RL'!$E$17</definedName>
    <definedName name="RL_080_6">'5.7_RL'!$F$17</definedName>
    <definedName name="RL_080_7">'5.7_RL'!$G$17</definedName>
    <definedName name="RL_080_8">'5.7_RL'!$H$17</definedName>
    <definedName name="RL_080_9">'5.7_RL'!$I$17</definedName>
    <definedName name="RL_090_3">'5.7_RL'!$C$19</definedName>
    <definedName name="RL_090_4">'5.7_RL'!$D$19</definedName>
    <definedName name="RL_090_5">'5.7_RL'!$E$19</definedName>
    <definedName name="RL_090_6">'5.7_RL'!$F$19</definedName>
    <definedName name="RL_090_7">'5.7_RL'!$G$19</definedName>
    <definedName name="RL_090_8">'5.7_RL'!$H$19</definedName>
    <definedName name="RL_090_9">'5.7_RL'!$I$19</definedName>
    <definedName name="RL_100_3">'5.7_RL'!$C$20</definedName>
    <definedName name="RL_100_4">'5.7_RL'!$D$20</definedName>
    <definedName name="RL_100_5">'5.7_RL'!$E$20</definedName>
    <definedName name="RL_100_6">'5.7_RL'!$F$20</definedName>
    <definedName name="RL_100_7">'5.7_RL'!$G$20</definedName>
    <definedName name="RL_100_8">'5.7_RL'!$H$20</definedName>
    <definedName name="RL_100_9">'5.7_RL'!$I$20</definedName>
    <definedName name="RL_110_3">'5.7_RL'!$C$21</definedName>
    <definedName name="RL_110_4">'5.7_RL'!$D$21</definedName>
    <definedName name="RL_110_5">'5.7_RL'!$E$21</definedName>
    <definedName name="RL_110_6">'5.7_RL'!$F$21</definedName>
    <definedName name="RL_110_7">'5.7_RL'!$G$21</definedName>
    <definedName name="RL_110_8">'5.7_RL'!$H$21</definedName>
    <definedName name="RL_110_9">'5.7_RL'!$I$21</definedName>
    <definedName name="RL_120_3">'5.7_RL'!$C$22</definedName>
    <definedName name="RL_120_4">'5.7_RL'!$D$22</definedName>
    <definedName name="RL_120_5">'5.7_RL'!$E$22</definedName>
    <definedName name="RL_120_6">'5.7_RL'!$F$22</definedName>
    <definedName name="RL_120_7">'5.7_RL'!$G$22</definedName>
    <definedName name="RL_120_8">'5.7_RL'!$H$22</definedName>
    <definedName name="RL_120_9">'5.7_RL'!$I$22</definedName>
    <definedName name="RL_130_3">'5.7_RL'!$C$23</definedName>
    <definedName name="RL_130_4">'5.7_RL'!$D$23</definedName>
    <definedName name="RL_130_5">'5.7_RL'!$E$23</definedName>
    <definedName name="RL_130_6">'5.7_RL'!$F$23</definedName>
    <definedName name="RL_130_7">'5.7_RL'!$G$23</definedName>
    <definedName name="RL_130_8">'5.7_RL'!$H$23</definedName>
    <definedName name="RL_130_9">'5.7_RL'!$I$23</definedName>
    <definedName name="RL_140_3">'5.7_RL'!$C$25</definedName>
    <definedName name="RL_140_4">'5.7_RL'!$D$25</definedName>
    <definedName name="RL_140_5">'5.7_RL'!$E$25</definedName>
    <definedName name="RL_140_6">'5.7_RL'!$F$25</definedName>
    <definedName name="RL_140_7">'5.7_RL'!$G$25</definedName>
    <definedName name="RL_140_8">'5.7_RL'!$H$25</definedName>
    <definedName name="RL_140_9">'5.7_RL'!$I$25</definedName>
  </definedNames>
  <calcPr calcId="162913"/>
</workbook>
</file>

<file path=xl/calcChain.xml><?xml version="1.0" encoding="utf-8"?>
<calcChain xmlns="http://schemas.openxmlformats.org/spreadsheetml/2006/main">
  <c r="D5" i="42" l="1"/>
  <c r="A3" i="24" l="1"/>
  <c r="A3" i="18" s="1"/>
  <c r="J13" i="36" l="1"/>
  <c r="J12" i="36"/>
  <c r="J11" i="36"/>
  <c r="J9" i="36"/>
  <c r="J10" i="36"/>
  <c r="B5" i="29" l="1"/>
  <c r="I8" i="35"/>
  <c r="I16" i="35"/>
  <c r="I15" i="35"/>
  <c r="I14" i="35"/>
  <c r="I13" i="35"/>
  <c r="I12" i="35"/>
  <c r="H11" i="35"/>
  <c r="G11" i="35"/>
  <c r="F11" i="35"/>
  <c r="E11" i="35"/>
  <c r="D11" i="35"/>
  <c r="B12" i="29"/>
  <c r="A3" i="26"/>
  <c r="G13" i="20"/>
  <c r="A3" i="20"/>
  <c r="J15" i="36" l="1"/>
  <c r="J17" i="36" s="1"/>
  <c r="D23" i="28"/>
  <c r="C23" i="28"/>
  <c r="C15" i="18"/>
  <c r="C17" i="18" s="1"/>
  <c r="C19" i="18" s="1"/>
  <c r="F28" i="23"/>
  <c r="F27" i="23"/>
  <c r="E26" i="23"/>
  <c r="D26" i="23"/>
  <c r="C26" i="23"/>
  <c r="F25" i="23"/>
  <c r="F24" i="23"/>
  <c r="F23" i="23"/>
  <c r="F22" i="23" s="1"/>
  <c r="E22" i="23"/>
  <c r="D22" i="23"/>
  <c r="C22" i="23"/>
  <c r="F21" i="23"/>
  <c r="F20" i="23"/>
  <c r="F19" i="23"/>
  <c r="F18" i="23"/>
  <c r="F17" i="23"/>
  <c r="F16" i="23" s="1"/>
  <c r="E16" i="23"/>
  <c r="D16" i="23"/>
  <c r="C16" i="23"/>
  <c r="F15" i="23"/>
  <c r="F14" i="23"/>
  <c r="F13" i="23"/>
  <c r="F12" i="23"/>
  <c r="F11" i="23"/>
  <c r="E10" i="23"/>
  <c r="D10" i="23"/>
  <c r="C10" i="23"/>
  <c r="F9" i="23"/>
  <c r="F8" i="23"/>
  <c r="D46" i="28"/>
  <c r="C46" i="28"/>
  <c r="D39" i="28"/>
  <c r="C39" i="28"/>
  <c r="D36" i="28"/>
  <c r="C36" i="28"/>
  <c r="D27" i="28"/>
  <c r="C27" i="28"/>
  <c r="D20" i="28"/>
  <c r="C20" i="28"/>
  <c r="D16" i="28"/>
  <c r="C16" i="28"/>
  <c r="D11" i="28"/>
  <c r="C11" i="28"/>
  <c r="D8" i="28"/>
  <c r="C8" i="28"/>
  <c r="A3" i="28"/>
  <c r="D43" i="27"/>
  <c r="C43" i="27"/>
  <c r="D33" i="27"/>
  <c r="C33" i="27"/>
  <c r="D26" i="27"/>
  <c r="C26" i="27"/>
  <c r="C19" i="27" s="1"/>
  <c r="D20" i="27"/>
  <c r="C20" i="27"/>
  <c r="C14" i="27"/>
  <c r="C11" i="27"/>
  <c r="C8" i="27"/>
  <c r="F14" i="36"/>
  <c r="E14" i="36"/>
  <c r="D14" i="36"/>
  <c r="C13" i="36"/>
  <c r="C12" i="36"/>
  <c r="I12" i="36" s="1"/>
  <c r="C11" i="36"/>
  <c r="I11" i="36" s="1"/>
  <c r="C10" i="36"/>
  <c r="I10" i="36" s="1"/>
  <c r="C9" i="36"/>
  <c r="I9" i="36" s="1"/>
  <c r="H23" i="35"/>
  <c r="G23" i="35"/>
  <c r="F23" i="35"/>
  <c r="E23" i="35"/>
  <c r="D23" i="35"/>
  <c r="C23" i="35"/>
  <c r="I22" i="35"/>
  <c r="I21" i="35"/>
  <c r="I20" i="35"/>
  <c r="I19" i="35"/>
  <c r="H17" i="35"/>
  <c r="H25" i="35" s="1"/>
  <c r="G17" i="35"/>
  <c r="F17" i="35"/>
  <c r="E17" i="35"/>
  <c r="E25" i="35" s="1"/>
  <c r="D17" i="35"/>
  <c r="D25" i="35" s="1"/>
  <c r="C11" i="35"/>
  <c r="I11" i="35" s="1"/>
  <c r="I10" i="35"/>
  <c r="I9" i="35"/>
  <c r="J24" i="22"/>
  <c r="I24" i="22"/>
  <c r="H24" i="22"/>
  <c r="E24" i="22"/>
  <c r="A24" i="22"/>
  <c r="J23" i="22"/>
  <c r="I23" i="22"/>
  <c r="H23" i="22"/>
  <c r="E23" i="22"/>
  <c r="K23" i="22" s="1"/>
  <c r="A23" i="22"/>
  <c r="J22" i="22"/>
  <c r="I22" i="22"/>
  <c r="H22" i="22"/>
  <c r="E22" i="22"/>
  <c r="A22" i="22"/>
  <c r="J21" i="22"/>
  <c r="I21" i="22"/>
  <c r="H21" i="22"/>
  <c r="E21" i="22"/>
  <c r="K21" i="22" s="1"/>
  <c r="A21" i="22"/>
  <c r="J20" i="22"/>
  <c r="I20" i="22"/>
  <c r="H20" i="22"/>
  <c r="E20" i="22"/>
  <c r="A20" i="22"/>
  <c r="J19" i="22"/>
  <c r="I19" i="22"/>
  <c r="H19" i="22"/>
  <c r="E19" i="22"/>
  <c r="K19" i="22" s="1"/>
  <c r="A19" i="22"/>
  <c r="J18" i="22"/>
  <c r="J17" i="22" s="1"/>
  <c r="I18" i="22"/>
  <c r="H18" i="22"/>
  <c r="H17" i="22" s="1"/>
  <c r="E18" i="22"/>
  <c r="A18" i="22"/>
  <c r="G17" i="22"/>
  <c r="F17" i="22"/>
  <c r="D17" i="22"/>
  <c r="C17" i="22"/>
  <c r="J16" i="22"/>
  <c r="I16" i="22"/>
  <c r="H16" i="22"/>
  <c r="E16" i="22"/>
  <c r="J15" i="22"/>
  <c r="I15" i="22"/>
  <c r="H15" i="22"/>
  <c r="E15" i="22"/>
  <c r="J14" i="22"/>
  <c r="I14" i="22"/>
  <c r="H14" i="22"/>
  <c r="E14" i="22"/>
  <c r="J13" i="22"/>
  <c r="I13" i="22"/>
  <c r="H13" i="22"/>
  <c r="E13" i="22"/>
  <c r="J12" i="22"/>
  <c r="I12" i="22"/>
  <c r="H12" i="22"/>
  <c r="H9" i="22" s="1"/>
  <c r="E12" i="22"/>
  <c r="J11" i="22"/>
  <c r="I11" i="22"/>
  <c r="H11" i="22"/>
  <c r="E11" i="22"/>
  <c r="J10" i="22"/>
  <c r="J9" i="22" s="1"/>
  <c r="I10" i="22"/>
  <c r="I9" i="22" s="1"/>
  <c r="H10" i="22"/>
  <c r="E10" i="22"/>
  <c r="E9" i="22" s="1"/>
  <c r="G9" i="22"/>
  <c r="G26" i="22" s="1"/>
  <c r="F9" i="22"/>
  <c r="F26" i="22" s="1"/>
  <c r="D9" i="22"/>
  <c r="D26" i="22" s="1"/>
  <c r="C9" i="22"/>
  <c r="C26" i="22" s="1"/>
  <c r="D34" i="29"/>
  <c r="C16" i="26"/>
  <c r="D36" i="26"/>
  <c r="C36" i="26"/>
  <c r="D28" i="26"/>
  <c r="C28" i="26"/>
  <c r="D22" i="26"/>
  <c r="C22" i="26"/>
  <c r="D16" i="26"/>
  <c r="G8" i="20"/>
  <c r="D10" i="20"/>
  <c r="G18" i="20"/>
  <c r="F17" i="20"/>
  <c r="E17" i="20"/>
  <c r="D17" i="20"/>
  <c r="G16" i="20"/>
  <c r="G15" i="20"/>
  <c r="G14" i="20"/>
  <c r="G12" i="20"/>
  <c r="F10" i="20"/>
  <c r="E10" i="20"/>
  <c r="G9" i="20"/>
  <c r="G10" i="20" s="1"/>
  <c r="D11" i="18"/>
  <c r="D15" i="18" s="1"/>
  <c r="D17" i="18" s="1"/>
  <c r="D19" i="18" s="1"/>
  <c r="C11" i="18"/>
  <c r="D32" i="24"/>
  <c r="C32" i="24"/>
  <c r="D23" i="24"/>
  <c r="C23" i="24"/>
  <c r="D16" i="24"/>
  <c r="C16" i="24"/>
  <c r="F26" i="23"/>
  <c r="D19" i="27"/>
  <c r="I23" i="35"/>
  <c r="F25" i="35" l="1"/>
  <c r="G25" i="35"/>
  <c r="C17" i="35"/>
  <c r="K18" i="22"/>
  <c r="K22" i="22"/>
  <c r="H26" i="22"/>
  <c r="K11" i="22"/>
  <c r="K12" i="22"/>
  <c r="K13" i="22"/>
  <c r="K14" i="22"/>
  <c r="K15" i="22"/>
  <c r="K16" i="22"/>
  <c r="I17" i="22"/>
  <c r="I26" i="22" s="1"/>
  <c r="K20" i="22"/>
  <c r="K17" i="22" s="1"/>
  <c r="K24" i="22"/>
  <c r="J26" i="22"/>
  <c r="K10" i="22"/>
  <c r="K9" i="22" s="1"/>
  <c r="E17" i="22"/>
  <c r="E26" i="22" s="1"/>
  <c r="F10" i="23"/>
  <c r="D29" i="26"/>
  <c r="D37" i="26" s="1"/>
  <c r="D40" i="26" s="1"/>
  <c r="C29" i="26"/>
  <c r="C37" i="26" s="1"/>
  <c r="C40" i="26" s="1"/>
  <c r="E19" i="20"/>
  <c r="C33" i="24"/>
  <c r="I13" i="36"/>
  <c r="C14" i="36"/>
  <c r="I15" i="36"/>
  <c r="I17" i="36" s="1"/>
  <c r="A3" i="35"/>
  <c r="A3" i="36"/>
  <c r="A3" i="27"/>
  <c r="A3" i="23"/>
  <c r="A3" i="22"/>
  <c r="G17" i="20"/>
  <c r="G19" i="20" s="1"/>
  <c r="F19" i="20"/>
  <c r="D33" i="24"/>
  <c r="D19" i="20"/>
  <c r="C25" i="35" l="1"/>
  <c r="I25" i="35" s="1"/>
  <c r="I17" i="35"/>
  <c r="K26" i="22"/>
</calcChain>
</file>

<file path=xl/comments1.xml><?xml version="1.0" encoding="utf-8"?>
<comments xmlns="http://schemas.openxmlformats.org/spreadsheetml/2006/main">
  <authors>
    <author>Dorin Marcoci</author>
  </authors>
  <commentList>
    <comment ref="B4" authorId="0" shapeId="0">
      <text>
        <r>
          <rPr>
            <sz val="9"/>
            <color indexed="81"/>
            <rFont val="Tahoma"/>
            <family val="2"/>
            <charset val="204"/>
          </rPr>
          <t>În format zz.ll.aaaa
Exemplu: 01.12.2010</t>
        </r>
      </text>
    </comment>
    <comment ref="D4" authorId="0" shapeId="0">
      <text>
        <r>
          <rPr>
            <sz val="9"/>
            <color indexed="81"/>
            <rFont val="Tahoma"/>
            <family val="2"/>
            <charset val="204"/>
          </rPr>
          <t>În format zz.ll.aaaa
Exemplu: 01.12.2010</t>
        </r>
      </text>
    </comment>
  </commentList>
</comments>
</file>

<file path=xl/comments10.xml><?xml version="1.0" encoding="utf-8"?>
<comments xmlns="http://schemas.openxmlformats.org/spreadsheetml/2006/main">
  <authors>
    <author>Dorin Marcoci</author>
  </authors>
  <commentList>
    <comment ref="I8" authorId="0" shapeId="0">
      <text>
        <r>
          <rPr>
            <sz val="9"/>
            <color indexed="81"/>
            <rFont val="Tahoma"/>
            <family val="2"/>
            <charset val="204"/>
          </rPr>
          <t>Egal cu suma (rd.010 col.4 + rd.020 col.4) din BC</t>
        </r>
      </text>
    </comment>
    <comment ref="I14" authorId="0" shapeId="0">
      <text>
        <r>
          <rPr>
            <sz val="9"/>
            <color indexed="81"/>
            <rFont val="Tahoma"/>
            <family val="2"/>
            <charset val="204"/>
          </rPr>
          <t>Egal cu rd.040 col.4 din BC</t>
        </r>
      </text>
    </comment>
    <comment ref="I15" authorId="0" shapeId="0">
      <text>
        <r>
          <rPr>
            <sz val="9"/>
            <color indexed="81"/>
            <rFont val="Tahoma"/>
            <family val="2"/>
            <charset val="204"/>
          </rPr>
          <t>Egal cu rd.050 col.4 din BC</t>
        </r>
      </text>
    </comment>
    <comment ref="I19" authorId="0" shapeId="0">
      <text>
        <r>
          <rPr>
            <sz val="9"/>
            <color indexed="81"/>
            <rFont val="Tahoma"/>
            <family val="2"/>
            <charset val="204"/>
          </rPr>
          <t>Egal cu rd.100 col.4 din BC</t>
        </r>
      </text>
    </comment>
    <comment ref="I20" authorId="0" shapeId="0">
      <text>
        <r>
          <rPr>
            <sz val="9"/>
            <color indexed="81"/>
            <rFont val="Tahoma"/>
            <family val="2"/>
            <charset val="204"/>
          </rPr>
          <t>Egal cu rd.110 col.4 din BC</t>
        </r>
      </text>
    </comment>
    <comment ref="I21" authorId="0" shapeId="0">
      <text>
        <r>
          <rPr>
            <sz val="9"/>
            <color indexed="81"/>
            <rFont val="Tahoma"/>
            <family val="2"/>
            <charset val="204"/>
          </rPr>
          <t>Egal cu rd.120 col.4 din BC</t>
        </r>
      </text>
    </comment>
  </commentList>
</comments>
</file>

<file path=xl/comments2.xml><?xml version="1.0" encoding="utf-8"?>
<comments xmlns="http://schemas.openxmlformats.org/spreadsheetml/2006/main">
  <authors>
    <author>Dorin Marcoci</author>
  </authors>
  <commentList>
    <comment ref="D8" authorId="0" shapeId="0">
      <text>
        <r>
          <rPr>
            <sz val="9"/>
            <color indexed="81"/>
            <rFont val="Tahoma"/>
            <family val="2"/>
            <charset val="204"/>
          </rPr>
          <t xml:space="preserve">Egal cu suma (rd.010 col.3 + rd.040 col.3) din BCD
</t>
        </r>
      </text>
    </comment>
    <comment ref="D9" authorId="0" shapeId="0">
      <text>
        <r>
          <rPr>
            <sz val="9"/>
            <color indexed="81"/>
            <rFont val="Tahoma"/>
            <family val="2"/>
            <charset val="204"/>
          </rPr>
          <t>Egal cu rd.070 col.3 din BCD</t>
        </r>
      </text>
    </comment>
    <comment ref="D10" authorId="0" shapeId="0">
      <text>
        <r>
          <rPr>
            <sz val="9"/>
            <color indexed="81"/>
            <rFont val="Tahoma"/>
            <family val="2"/>
            <charset val="204"/>
          </rPr>
          <t>Egal cu suma (rd.020 col.9 + rd.030 col.9 + rd.040 col.9 + rd.070 col.9) din RL</t>
        </r>
      </text>
    </comment>
    <comment ref="D13" authorId="0" shapeId="0">
      <text>
        <r>
          <rPr>
            <sz val="9"/>
            <color indexed="81"/>
            <rFont val="Tahoma"/>
            <family val="2"/>
            <charset val="204"/>
          </rPr>
          <t>Egal cu suma (rd.080 col.9 + rd.080 col.10) din PN*(-1)</t>
        </r>
      </text>
    </comment>
    <comment ref="C16" authorId="0" shapeId="0">
      <text>
        <r>
          <rPr>
            <sz val="9"/>
            <color indexed="81"/>
            <rFont val="Tahoma"/>
            <family val="2"/>
            <charset val="204"/>
          </rPr>
          <t>Egal cu TOTAL PASIVE rd.230 col.3</t>
        </r>
      </text>
    </comment>
    <comment ref="D16" authorId="0" shapeId="0">
      <text>
        <r>
          <rPr>
            <sz val="9"/>
            <color indexed="81"/>
            <rFont val="Tahoma"/>
            <family val="2"/>
            <charset val="204"/>
          </rPr>
          <t>Egal cu TOTAL PASIVE rd.230 col.4</t>
        </r>
      </text>
    </comment>
  </commentList>
</comments>
</file>

<file path=xl/comments3.xml><?xml version="1.0" encoding="utf-8"?>
<comments xmlns="http://schemas.openxmlformats.org/spreadsheetml/2006/main">
  <authors>
    <author>Dorin Marcoci</author>
  </authors>
  <commentList>
    <comment ref="C8" authorId="0" shapeId="0">
      <text>
        <r>
          <rPr>
            <sz val="9"/>
            <color indexed="81"/>
            <rFont val="Tahoma"/>
            <family val="2"/>
            <charset val="204"/>
          </rPr>
          <t>Egal cu suma (rd.010 col.3 + rd.020 col.3) din PPD</t>
        </r>
      </text>
    </comment>
    <comment ref="D8" authorId="0" shapeId="0">
      <text>
        <r>
          <rPr>
            <sz val="9"/>
            <color indexed="81"/>
            <rFont val="Tahoma"/>
            <family val="2"/>
            <charset val="204"/>
          </rPr>
          <t>Egal cu suma (rd.010 col.4 + rd.020 col.4) din PPD</t>
        </r>
      </text>
    </comment>
    <comment ref="C9" authorId="0" shapeId="0">
      <text>
        <r>
          <rPr>
            <sz val="9"/>
            <color indexed="81"/>
            <rFont val="Tahoma"/>
            <family val="2"/>
            <charset val="204"/>
          </rPr>
          <t>Egal cu rd.030 col.3 din PPD</t>
        </r>
      </text>
    </comment>
    <comment ref="D9" authorId="0" shapeId="0">
      <text>
        <r>
          <rPr>
            <sz val="9"/>
            <color indexed="81"/>
            <rFont val="Tahoma"/>
            <family val="2"/>
            <charset val="204"/>
          </rPr>
          <t>Egal cu rd.030 col.4 din PPD</t>
        </r>
      </text>
    </comment>
    <comment ref="C10" authorId="0" shapeId="0">
      <text>
        <r>
          <rPr>
            <sz val="9"/>
            <color indexed="81"/>
            <rFont val="Tahoma"/>
            <family val="2"/>
            <charset val="204"/>
          </rPr>
          <t>Egal cu rd.040 col.3 din PPD</t>
        </r>
      </text>
    </comment>
    <comment ref="D10" authorId="0" shapeId="0">
      <text>
        <r>
          <rPr>
            <sz val="9"/>
            <color indexed="81"/>
            <rFont val="Tahoma"/>
            <family val="2"/>
            <charset val="204"/>
          </rPr>
          <t>Egal cu rd.040 col.4 din PPD</t>
        </r>
      </text>
    </comment>
    <comment ref="C12" authorId="0" shapeId="0">
      <text>
        <r>
          <rPr>
            <sz val="9"/>
            <color indexed="81"/>
            <rFont val="Tahoma"/>
            <family val="2"/>
            <charset val="204"/>
          </rPr>
          <t>Egal cu rd.050 col.3 din PPD</t>
        </r>
      </text>
    </comment>
    <comment ref="D12" authorId="0" shapeId="0">
      <text>
        <r>
          <rPr>
            <sz val="9"/>
            <color indexed="81"/>
            <rFont val="Tahoma"/>
            <family val="2"/>
            <charset val="204"/>
          </rPr>
          <t>Egal cu rd.050 col.4 din PPD</t>
        </r>
      </text>
    </comment>
    <comment ref="C13" authorId="0" shapeId="0">
      <text>
        <r>
          <rPr>
            <sz val="9"/>
            <color indexed="81"/>
            <rFont val="Tahoma"/>
            <family val="2"/>
            <charset val="204"/>
          </rPr>
          <t>Egal cu rd.060 col.3 din PPD</t>
        </r>
      </text>
    </comment>
    <comment ref="D13" authorId="0" shapeId="0">
      <text>
        <r>
          <rPr>
            <sz val="9"/>
            <color indexed="81"/>
            <rFont val="Tahoma"/>
            <family val="2"/>
            <charset val="204"/>
          </rPr>
          <t>Egal cu rd.060 col.4 din PPD</t>
        </r>
      </text>
    </comment>
    <comment ref="C14" authorId="0" shapeId="0">
      <text>
        <r>
          <rPr>
            <sz val="9"/>
            <color indexed="81"/>
            <rFont val="Tahoma"/>
            <family val="2"/>
            <charset val="204"/>
          </rPr>
          <t>Egal cu rd.070 col.3 din PPD</t>
        </r>
      </text>
    </comment>
    <comment ref="D14" authorId="0" shapeId="0">
      <text>
        <r>
          <rPr>
            <sz val="9"/>
            <color indexed="81"/>
            <rFont val="Tahoma"/>
            <family val="2"/>
            <charset val="204"/>
          </rPr>
          <t>Egal cu rd.070 col.4 din PPD</t>
        </r>
      </text>
    </comment>
    <comment ref="C16" authorId="0" shapeId="0">
      <text>
        <r>
          <rPr>
            <sz val="9"/>
            <color indexed="81"/>
            <rFont val="Tahoma"/>
            <family val="2"/>
            <charset val="204"/>
          </rPr>
          <t>Egal cu diferența (rd.080 col.3 + rd.090 col.3) din PPD</t>
        </r>
      </text>
    </comment>
    <comment ref="D16" authorId="0" shapeId="0">
      <text>
        <r>
          <rPr>
            <sz val="9"/>
            <color indexed="81"/>
            <rFont val="Tahoma"/>
            <family val="2"/>
            <charset val="204"/>
          </rPr>
          <t>Egal cu diferența (rd.080 col.4 + rd.090 col.4) din PPD</t>
        </r>
      </text>
    </comment>
    <comment ref="D19" authorId="0" shapeId="0">
      <text>
        <r>
          <rPr>
            <sz val="9"/>
            <color indexed="81"/>
            <rFont val="Tahoma"/>
            <family val="2"/>
            <charset val="204"/>
          </rPr>
          <t>Egal cu rd.190 col.4 din BC</t>
        </r>
      </text>
    </comment>
  </commentList>
</comments>
</file>

<file path=xl/comments4.xml><?xml version="1.0" encoding="utf-8"?>
<comments xmlns="http://schemas.openxmlformats.org/spreadsheetml/2006/main">
  <authors>
    <author>Dorin Marcoci</author>
  </authors>
  <commentList>
    <comment ref="D10" authorId="0" shapeId="0">
      <text>
        <r>
          <rPr>
            <sz val="9"/>
            <color indexed="81"/>
            <rFont val="Tahoma"/>
            <family val="2"/>
            <charset val="204"/>
          </rPr>
          <t>Egal cu rd.150 col.3 din BC</t>
        </r>
      </text>
    </comment>
    <comment ref="G10" authorId="0" shapeId="0">
      <text>
        <r>
          <rPr>
            <sz val="9"/>
            <color indexed="81"/>
            <rFont val="Tahoma"/>
            <family val="2"/>
            <charset val="204"/>
          </rPr>
          <t>Egal cu rd.150 col.4 din BC</t>
        </r>
      </text>
    </comment>
    <comment ref="D12" authorId="0" shapeId="0">
      <text>
        <r>
          <rPr>
            <sz val="9"/>
            <color indexed="81"/>
            <rFont val="Tahoma"/>
            <family val="2"/>
            <charset val="204"/>
          </rPr>
          <t>Egal cu rd.160 col.3 din BC</t>
        </r>
      </text>
    </comment>
    <comment ref="G12" authorId="0" shapeId="0">
      <text>
        <r>
          <rPr>
            <sz val="9"/>
            <color indexed="81"/>
            <rFont val="Tahoma"/>
            <family val="2"/>
            <charset val="204"/>
          </rPr>
          <t>Egal cu rd.160 col.4 din BC</t>
        </r>
      </text>
    </comment>
    <comment ref="G13" authorId="0" shapeId="0">
      <text>
        <r>
          <rPr>
            <sz val="9"/>
            <color indexed="81"/>
            <rFont val="Tahoma"/>
            <family val="2"/>
            <charset val="204"/>
          </rPr>
          <t>Egal cu rd.170 col.4 din BC</t>
        </r>
      </text>
    </comment>
    <comment ref="D14" authorId="0" shapeId="0">
      <text>
        <r>
          <rPr>
            <sz val="9"/>
            <color indexed="81"/>
            <rFont val="Tahoma"/>
            <family val="2"/>
            <charset val="204"/>
          </rPr>
          <t>Egal cu rd.180 col.3 din BC</t>
        </r>
      </text>
    </comment>
    <comment ref="G14" authorId="0" shapeId="0">
      <text>
        <r>
          <rPr>
            <sz val="9"/>
            <color indexed="81"/>
            <rFont val="Tahoma"/>
            <family val="2"/>
            <charset val="204"/>
          </rPr>
          <t>Egal cu rd.180 col.4 din BC</t>
        </r>
      </text>
    </comment>
    <comment ref="G15" authorId="0" shapeId="0">
      <text>
        <r>
          <rPr>
            <sz val="9"/>
            <color indexed="81"/>
            <rFont val="Tahoma"/>
            <family val="2"/>
            <charset val="204"/>
          </rPr>
          <t>Egal cu rd.190 col.4 din BC</t>
        </r>
      </text>
    </comment>
    <comment ref="G16" authorId="0" shapeId="0">
      <text>
        <r>
          <rPr>
            <sz val="9"/>
            <color indexed="81"/>
            <rFont val="Tahoma"/>
            <family val="2"/>
            <charset val="204"/>
          </rPr>
          <t>Egal cu rd.200 col.4 din BC</t>
        </r>
      </text>
    </comment>
    <comment ref="D18" authorId="0" shapeId="0">
      <text>
        <r>
          <rPr>
            <sz val="9"/>
            <color indexed="81"/>
            <rFont val="Tahoma"/>
            <family val="2"/>
            <charset val="204"/>
          </rPr>
          <t>Egal cu rd.210 col.3 din BC</t>
        </r>
      </text>
    </comment>
    <comment ref="G18" authorId="0" shapeId="0">
      <text>
        <r>
          <rPr>
            <sz val="9"/>
            <color indexed="81"/>
            <rFont val="Tahoma"/>
            <family val="2"/>
            <charset val="204"/>
          </rPr>
          <t>Egal cu rd.210 col.4 din BC</t>
        </r>
      </text>
    </comment>
    <comment ref="D19" authorId="0" shapeId="0">
      <text>
        <r>
          <rPr>
            <sz val="9"/>
            <color indexed="81"/>
            <rFont val="Tahoma"/>
            <family val="2"/>
            <charset val="204"/>
          </rPr>
          <t>Egal cu rd.220 col.3 din BC</t>
        </r>
      </text>
    </comment>
    <comment ref="G19" authorId="0" shapeId="0">
      <text>
        <r>
          <rPr>
            <sz val="9"/>
            <color indexed="81"/>
            <rFont val="Tahoma"/>
            <family val="2"/>
            <charset val="204"/>
          </rPr>
          <t>Egal cu rd.220 col.4 din BC</t>
        </r>
      </text>
    </comment>
  </commentList>
</comments>
</file>

<file path=xl/comments5.xml><?xml version="1.0" encoding="utf-8"?>
<comments xmlns="http://schemas.openxmlformats.org/spreadsheetml/2006/main">
  <authors>
    <author>Dorin Marcoci</author>
  </authors>
  <commentList>
    <comment ref="D39" authorId="0" shapeId="0">
      <text>
        <r>
          <rPr>
            <sz val="9"/>
            <color indexed="81"/>
            <rFont val="Tahoma"/>
            <family val="2"/>
            <charset val="204"/>
          </rPr>
          <t>Egal cu suma (rd.010 col.3 + rd.020 col.3) din BC</t>
        </r>
      </text>
    </comment>
    <comment ref="D40" authorId="0" shapeId="0">
      <text>
        <r>
          <rPr>
            <sz val="9"/>
            <color indexed="81"/>
            <rFont val="Tahoma"/>
            <family val="2"/>
            <charset val="204"/>
          </rPr>
          <t>Egal cu suma (rd.010 col.4 + rd.020 col.4) din BC</t>
        </r>
      </text>
    </comment>
  </commentList>
</comments>
</file>

<file path=xl/comments6.xml><?xml version="1.0" encoding="utf-8"?>
<comments xmlns="http://schemas.openxmlformats.org/spreadsheetml/2006/main">
  <authors>
    <author>User</author>
    <author>Dorin Marcoci</author>
  </authors>
  <commentList>
    <comment ref="D24" authorId="0" shapeId="0">
      <text>
        <r>
          <rPr>
            <sz val="9"/>
            <color indexed="81"/>
            <rFont val="Tahoma"/>
            <family val="2"/>
            <charset val="204"/>
          </rPr>
          <t>Pe un contract</t>
        </r>
      </text>
    </comment>
    <comment ref="D28" authorId="1" shapeId="0">
      <text>
        <r>
          <rPr>
            <sz val="9"/>
            <color indexed="81"/>
            <rFont val="Tahoma"/>
            <family val="2"/>
            <charset val="204"/>
          </rPr>
          <t>Egal cu rd.051 col.6 din ECE</t>
        </r>
      </text>
    </comment>
    <comment ref="D31" authorId="1" shapeId="0">
      <text>
        <r>
          <rPr>
            <sz val="9"/>
            <color indexed="81"/>
            <rFont val="Tahoma"/>
            <family val="2"/>
            <charset val="204"/>
          </rPr>
          <t>Egal cu rd.052 col.6 din ECE</t>
        </r>
      </text>
    </comment>
  </commentList>
</comments>
</file>

<file path=xl/comments7.xml><?xml version="1.0" encoding="utf-8"?>
<comments xmlns="http://schemas.openxmlformats.org/spreadsheetml/2006/main">
  <authors>
    <author>Dorin Marcoci</author>
  </authors>
  <commentList>
    <comment ref="C14" authorId="0" shapeId="0">
      <text>
        <r>
          <rPr>
            <sz val="9"/>
            <color indexed="81"/>
            <rFont val="Tahoma"/>
            <family val="2"/>
            <charset val="204"/>
          </rPr>
          <t>Egal cu rd.040 col.4 din BC</t>
        </r>
      </text>
    </comment>
  </commentList>
</comments>
</file>

<file path=xl/comments8.xml><?xml version="1.0" encoding="utf-8"?>
<comments xmlns="http://schemas.openxmlformats.org/spreadsheetml/2006/main">
  <authors>
    <author>Dorin Marcoci</author>
  </authors>
  <commentList>
    <comment ref="C19" authorId="0" shapeId="0">
      <text>
        <r>
          <rPr>
            <sz val="9"/>
            <color indexed="81"/>
            <rFont val="Tahoma"/>
            <family val="2"/>
            <charset val="204"/>
          </rPr>
          <t>Egal cu rd.070 col.4 din BC</t>
        </r>
      </text>
    </comment>
    <comment ref="C25" authorId="0" shapeId="0">
      <text>
        <r>
          <rPr>
            <sz val="9"/>
            <color indexed="81"/>
            <rFont val="Tahoma"/>
            <family val="2"/>
            <charset val="204"/>
          </rPr>
          <t>Se va indica cu semnul „-”</t>
        </r>
      </text>
    </comment>
    <comment ref="D25" authorId="0" shapeId="0">
      <text>
        <r>
          <rPr>
            <sz val="9"/>
            <color indexed="81"/>
            <rFont val="Tahoma"/>
            <family val="2"/>
            <charset val="204"/>
          </rPr>
          <t>Se va indica cu semnul „-”</t>
        </r>
      </text>
    </comment>
    <comment ref="C32" authorId="0" shapeId="0">
      <text>
        <r>
          <rPr>
            <sz val="9"/>
            <color indexed="81"/>
            <rFont val="Tahoma"/>
            <family val="2"/>
            <charset val="204"/>
          </rPr>
          <t>Se va indica cu semnul „-”</t>
        </r>
      </text>
    </comment>
    <comment ref="D32" authorId="0" shapeId="0">
      <text>
        <r>
          <rPr>
            <sz val="9"/>
            <color indexed="81"/>
            <rFont val="Tahoma"/>
            <family val="2"/>
            <charset val="204"/>
          </rPr>
          <t>Se va indica cu semnul „-”</t>
        </r>
      </text>
    </comment>
    <comment ref="C33" authorId="0" shapeId="0">
      <text>
        <r>
          <rPr>
            <sz val="9"/>
            <color indexed="81"/>
            <rFont val="Tahoma"/>
            <family val="2"/>
            <charset val="204"/>
          </rPr>
          <t>Egal cu rd.080 col.4 din BC</t>
        </r>
      </text>
    </comment>
    <comment ref="C43" authorId="0" shapeId="0">
      <text>
        <r>
          <rPr>
            <sz val="9"/>
            <color indexed="81"/>
            <rFont val="Tahoma"/>
            <family val="2"/>
            <charset val="204"/>
          </rPr>
          <t>Egal cu rd.130 col.4 din BC</t>
        </r>
      </text>
    </comment>
  </commentList>
</comments>
</file>

<file path=xl/comments9.xml><?xml version="1.0" encoding="utf-8"?>
<comments xmlns="http://schemas.openxmlformats.org/spreadsheetml/2006/main">
  <authors>
    <author>Dorin Marcoci</author>
  </authors>
  <commentList>
    <comment ref="E26" authorId="0" shapeId="0">
      <text>
        <r>
          <rPr>
            <sz val="9"/>
            <color indexed="81"/>
            <rFont val="Tahoma"/>
            <family val="2"/>
            <charset val="204"/>
          </rPr>
          <t>Egal cu suma (rd.050 col.3 + rd.050 col.4 + rd.050 col.5) din RL</t>
        </r>
      </text>
    </comment>
    <comment ref="H26" authorId="0" shapeId="0">
      <text>
        <r>
          <rPr>
            <sz val="9"/>
            <color indexed="81"/>
            <rFont val="Tahoma"/>
            <family val="2"/>
            <charset val="204"/>
          </rPr>
          <t>Egal cu suma (rd.050 col.6 + rd.050 col.7 + rd.050 col.8) din RL</t>
        </r>
      </text>
    </comment>
    <comment ref="I26" authorId="0" shapeId="0">
      <text>
        <r>
          <rPr>
            <sz val="9"/>
            <color indexed="81"/>
            <rFont val="Tahoma"/>
            <family val="2"/>
            <charset val="204"/>
          </rPr>
          <t>Egal cu rd.060 col.4 din PN</t>
        </r>
      </text>
    </comment>
    <comment ref="J26" authorId="0" shapeId="0">
      <text>
        <r>
          <rPr>
            <sz val="9"/>
            <color indexed="81"/>
            <rFont val="Tahoma"/>
            <family val="2"/>
            <charset val="204"/>
          </rPr>
          <t>Egal cu rd.060 col.5 din PN</t>
        </r>
      </text>
    </comment>
    <comment ref="K26" authorId="0" shapeId="0">
      <text>
        <r>
          <rPr>
            <sz val="9"/>
            <color indexed="81"/>
            <rFont val="Tahoma"/>
            <family val="2"/>
            <charset val="204"/>
          </rPr>
          <t>Egal cu rd.040 col.4 din BC</t>
        </r>
      </text>
    </comment>
  </commentList>
</comments>
</file>

<file path=xl/sharedStrings.xml><?xml version="1.0" encoding="utf-8"?>
<sst xmlns="http://schemas.openxmlformats.org/spreadsheetml/2006/main" count="616" uniqueCount="431">
  <si>
    <t>Total</t>
  </si>
  <si>
    <t>Împrumuturi</t>
  </si>
  <si>
    <t>Denumirea indicatorilor</t>
  </si>
  <si>
    <t>Cod rd.</t>
  </si>
  <si>
    <t>010</t>
  </si>
  <si>
    <t>Depozite bancare</t>
  </si>
  <si>
    <t>Împrumuturi acordate</t>
  </si>
  <si>
    <t>Creanţe aferente dobînzilor</t>
  </si>
  <si>
    <t xml:space="preserve">Alte active  </t>
  </si>
  <si>
    <t>DATORII</t>
  </si>
  <si>
    <t>Depuneri de economii</t>
  </si>
  <si>
    <t>Credite bancare şi împrumuturi primite</t>
  </si>
  <si>
    <t>Datorii privind dobînzile</t>
  </si>
  <si>
    <t>Alte datorii</t>
  </si>
  <si>
    <t>CAPITAL PROPRIU</t>
  </si>
  <si>
    <t>Indicatori</t>
  </si>
  <si>
    <t>Perioada de gestiune</t>
  </si>
  <si>
    <t>020</t>
  </si>
  <si>
    <t>030</t>
  </si>
  <si>
    <t>040</t>
  </si>
  <si>
    <t>050</t>
  </si>
  <si>
    <t>060</t>
  </si>
  <si>
    <t>070</t>
  </si>
  <si>
    <t>080</t>
  </si>
  <si>
    <t>090</t>
  </si>
  <si>
    <t>100</t>
  </si>
  <si>
    <t>110</t>
  </si>
  <si>
    <t>120</t>
  </si>
  <si>
    <t>130</t>
  </si>
  <si>
    <t>140</t>
  </si>
  <si>
    <t>150</t>
  </si>
  <si>
    <t>160</t>
  </si>
  <si>
    <t>170</t>
  </si>
  <si>
    <t>Cod. rd</t>
  </si>
  <si>
    <t>1</t>
  </si>
  <si>
    <t>2</t>
  </si>
  <si>
    <t>3</t>
  </si>
  <si>
    <t>4</t>
  </si>
  <si>
    <t>5</t>
  </si>
  <si>
    <t>6</t>
  </si>
  <si>
    <t>7</t>
  </si>
  <si>
    <t>1.</t>
  </si>
  <si>
    <t xml:space="preserve">Cote </t>
  </si>
  <si>
    <t>2.</t>
  </si>
  <si>
    <t>3.</t>
  </si>
  <si>
    <t>180</t>
  </si>
  <si>
    <t>190</t>
  </si>
  <si>
    <t>200</t>
  </si>
  <si>
    <t>210</t>
  </si>
  <si>
    <t>220</t>
  </si>
  <si>
    <t>230</t>
  </si>
  <si>
    <t>240</t>
  </si>
  <si>
    <t>250</t>
  </si>
  <si>
    <t>260</t>
  </si>
  <si>
    <t>270</t>
  </si>
  <si>
    <t>290</t>
  </si>
  <si>
    <t>300</t>
  </si>
  <si>
    <t>310</t>
  </si>
  <si>
    <t>Total împrumuturi acordate</t>
  </si>
  <si>
    <t>Pentru consum</t>
  </si>
  <si>
    <t>Pînă la 1 lună</t>
  </si>
  <si>
    <t>De la 1 lună pînă la 3 luni</t>
  </si>
  <si>
    <t>De la 3 luni pînă la 1 an</t>
  </si>
  <si>
    <t>De la 1 an pînă la 3 ani</t>
  </si>
  <si>
    <t>De la 3 ani pînă la 5 ani</t>
  </si>
  <si>
    <t>Peste 5 ani</t>
  </si>
  <si>
    <t>Categoria împrumutului/dobânzii</t>
  </si>
  <si>
    <t>Suma</t>
  </si>
  <si>
    <t>Suma provizionului</t>
  </si>
  <si>
    <t>inclusiv:</t>
  </si>
  <si>
    <t>Dobînzi</t>
  </si>
  <si>
    <t>Împrumut</t>
  </si>
  <si>
    <t>Standarde</t>
  </si>
  <si>
    <t>Supravegheate</t>
  </si>
  <si>
    <t>Substandarde</t>
  </si>
  <si>
    <t>Dubioase</t>
  </si>
  <si>
    <t>Compromise</t>
  </si>
  <si>
    <t>x</t>
  </si>
  <si>
    <t>Total suma provizionului calculat</t>
  </si>
  <si>
    <t>La finele perioadei de gestiune</t>
  </si>
  <si>
    <t>inclusiv pe termen lung</t>
  </si>
  <si>
    <t>Materiale</t>
  </si>
  <si>
    <t>Cheltuieli anticipate</t>
  </si>
  <si>
    <t>Altele</t>
  </si>
  <si>
    <t>Datorii faţă de personal privind alte operaţii</t>
  </si>
  <si>
    <t>Datorii preliminate</t>
  </si>
  <si>
    <t>Finanţări şi încasări cu destinaţie specială</t>
  </si>
  <si>
    <t>INDICATORI</t>
  </si>
  <si>
    <t>6=3+4-5</t>
  </si>
  <si>
    <t>031</t>
  </si>
  <si>
    <t>032</t>
  </si>
  <si>
    <t>033</t>
  </si>
  <si>
    <t>034</t>
  </si>
  <si>
    <t>041</t>
  </si>
  <si>
    <t>042</t>
  </si>
  <si>
    <t>043</t>
  </si>
  <si>
    <t>044</t>
  </si>
  <si>
    <t>045</t>
  </si>
  <si>
    <t>Venituri din dobînzi aferente împrumuturilor acordate (rd.011+rd.012)</t>
  </si>
  <si>
    <t>altele</t>
  </si>
  <si>
    <t>comisioane plătite</t>
  </si>
  <si>
    <t>de deplasare</t>
  </si>
  <si>
    <t>servicii de consultanţă şi audit</t>
  </si>
  <si>
    <t>Numerar în casierie şi la conturi curente</t>
  </si>
  <si>
    <t>Alte elemente de numerar</t>
  </si>
  <si>
    <t>Investiţii financiare</t>
  </si>
  <si>
    <t>Pasiv</t>
  </si>
  <si>
    <t>Rezerve</t>
  </si>
  <si>
    <t>Corecţii ale rezultatelor anilor precedenţi</t>
  </si>
  <si>
    <t>Profit utilizat al perioadei de gestiune</t>
  </si>
  <si>
    <t>Alte elemente de capital propriu</t>
  </si>
  <si>
    <t>Cheltuieli privind dobînzile</t>
  </si>
  <si>
    <t>Rezultatul net din constituirea şi decontarea provizioanelor</t>
  </si>
  <si>
    <t>Alte venituri din activitatea operaţională</t>
  </si>
  <si>
    <t>Alte cheltuieli din activitatea operaţională</t>
  </si>
  <si>
    <t>Cheltuieli administrative</t>
  </si>
  <si>
    <t>Rezultatul din alte activităţi: profit (pierdere)</t>
  </si>
  <si>
    <t>Cheltuieli privind impozitul pe venit</t>
  </si>
  <si>
    <t>precedentă</t>
  </si>
  <si>
    <t>curentă</t>
  </si>
  <si>
    <t>SITUAȚIA FLUXURILOR DE NUMERAR</t>
  </si>
  <si>
    <t>Dobînzi plătite</t>
  </si>
  <si>
    <t>Plăţi către angajaţi şi organe de asigurare socială şi medicală</t>
  </si>
  <si>
    <t>Alte încasări</t>
  </si>
  <si>
    <t>Alte plăţi</t>
  </si>
  <si>
    <t>Plata impozitului pe venit</t>
  </si>
  <si>
    <t>1. Fluxuri de numerar din activitatea operaţională</t>
  </si>
  <si>
    <t>Sold de numerar la începutul perioadei de gestiune</t>
  </si>
  <si>
    <t>280</t>
  </si>
  <si>
    <t>Profit nerepartizat (pierdere neacoperită) al anilor precedenţi</t>
  </si>
  <si>
    <t>Sold la</t>
  </si>
  <si>
    <t>începutul perioadei de gestiune</t>
  </si>
  <si>
    <t>sfîrşitul perioadei de gestiune</t>
  </si>
  <si>
    <t>Activ</t>
  </si>
  <si>
    <t xml:space="preserve">SITUAŢIA MODIFICĂRILOR CAPITALULUI PROPRIU </t>
  </si>
  <si>
    <t>Nr. d/o</t>
  </si>
  <si>
    <t>Majorări</t>
  </si>
  <si>
    <t>Diminuări</t>
  </si>
  <si>
    <t>Sold la
începutul
perioadei de
gestiune</t>
  </si>
  <si>
    <t>Sold la
sfîrșitul
perioadei de
gestiune</t>
  </si>
  <si>
    <t>Rezerve şi profit nerepartizat (pierdere neacoperită)</t>
  </si>
  <si>
    <t>4.</t>
  </si>
  <si>
    <t>Numerar și echivalente de numerar</t>
  </si>
  <si>
    <t>Valori mobiliare de stat</t>
  </si>
  <si>
    <t>Total active financiare</t>
  </si>
  <si>
    <t>Alte datorii financiare</t>
  </si>
  <si>
    <t>Total datorii financiare</t>
  </si>
  <si>
    <t>Diferența netă de lichiditate</t>
  </si>
  <si>
    <t>Pentru procurarea sau construcția imobilelor</t>
  </si>
  <si>
    <t>Pentru comerț</t>
  </si>
  <si>
    <t>Pentru prestarea serviciilor</t>
  </si>
  <si>
    <t>Alte scopuri</t>
  </si>
  <si>
    <t>011</t>
  </si>
  <si>
    <t>012</t>
  </si>
  <si>
    <t>013</t>
  </si>
  <si>
    <t>014</t>
  </si>
  <si>
    <t>015</t>
  </si>
  <si>
    <t>016</t>
  </si>
  <si>
    <t>017</t>
  </si>
  <si>
    <t>021</t>
  </si>
  <si>
    <t>022</t>
  </si>
  <si>
    <t>023</t>
  </si>
  <si>
    <t>024</t>
  </si>
  <si>
    <t>025</t>
  </si>
  <si>
    <t>026</t>
  </si>
  <si>
    <t>027</t>
  </si>
  <si>
    <t>5=3+4</t>
  </si>
  <si>
    <t>Împrumuturi acordate pe termen scurt</t>
  </si>
  <si>
    <t>Împrumuturi acordate pe termen lung</t>
  </si>
  <si>
    <t>Încasări sub formă de credite și împrumuturi primite</t>
  </si>
  <si>
    <t>Încasări (plăţi) aferente altor obligaţii</t>
  </si>
  <si>
    <t>Plăţi privind acordarea împrumuturilor</t>
  </si>
  <si>
    <t>Plăţi în depozitele bancare și în fondul de lichidități</t>
  </si>
  <si>
    <t>Imobilizări corporale transmise în leasing financiar</t>
  </si>
  <si>
    <t>Sold la începutul perioadei de gestiune</t>
  </si>
  <si>
    <t>Sold la sfîrşitul perioadei de gestiune</t>
  </si>
  <si>
    <t>035</t>
  </si>
  <si>
    <t>051</t>
  </si>
  <si>
    <t>052</t>
  </si>
  <si>
    <t>053</t>
  </si>
  <si>
    <t>Încasări din rambursarea depozitelor bancare și a investițiilor în fondul de lichidități</t>
  </si>
  <si>
    <t>Încasări (plăţi) aferente altor active circulante</t>
  </si>
  <si>
    <t>Încasări din vînzarea valorilor mobiliare</t>
  </si>
  <si>
    <t>Plăţi privind procurarea valorilor mobiliare</t>
  </si>
  <si>
    <t>Alte încasări (plăţi) din activitatea de investiții și financiară</t>
  </si>
  <si>
    <t>Încasări (plăţi) aferente operațiunilor de capital</t>
  </si>
  <si>
    <t>Alte investiții financiare</t>
  </si>
  <si>
    <t>Amortizarea și deprecierea imobilizărilor necorporale</t>
  </si>
  <si>
    <t>Amortizarea și deprecierea imobilizărilor corporale</t>
  </si>
  <si>
    <t>Obiecte de mică valoare şi scurtă durată, net</t>
  </si>
  <si>
    <t>Creanțe comerciale și avansuri  acordate</t>
  </si>
  <si>
    <t>Creanţe ale părţilor afiliate</t>
  </si>
  <si>
    <t>Creanţe ale personalului</t>
  </si>
  <si>
    <t>Creanţe ale bugetului</t>
  </si>
  <si>
    <t>Creanţe preliminate</t>
  </si>
  <si>
    <t>Datorii comerciale și avansuri primite</t>
  </si>
  <si>
    <t>Datorii față de personal privind retribuirea muncii</t>
  </si>
  <si>
    <t>Datorii privind asigurările sociale şi medicale</t>
  </si>
  <si>
    <t>Datorii faţă de buget</t>
  </si>
  <si>
    <t>Venituri anticipate</t>
  </si>
  <si>
    <t>Datorii faţă de proprietari</t>
  </si>
  <si>
    <t>pe termen scurt</t>
  </si>
  <si>
    <t>cheltuieli din constituirea provizioanelor</t>
  </si>
  <si>
    <t>leasingul operațional</t>
  </si>
  <si>
    <t>Rezultatul net din constituirea şi decontarea provizioanelor (rd.041-rd.042)</t>
  </si>
  <si>
    <t>Alte cheltuieli ale activității operaţionale, total (rd.071+rd.072)</t>
  </si>
  <si>
    <t>cheltuielile apărute ca rezultat al evenimentelor excepționale</t>
  </si>
  <si>
    <t>Venituri din alte activități, total (rd.081+...+rd.086)</t>
  </si>
  <si>
    <t>Provizioane pentru împrumuturi acordate și dobînzi aferente</t>
  </si>
  <si>
    <t>garantate</t>
  </si>
  <si>
    <t>negarantate</t>
  </si>
  <si>
    <t>Numărul membrilor asociaţiei, total</t>
  </si>
  <si>
    <t>Persoane</t>
  </si>
  <si>
    <t>Numărul beneficiarilor de împrumut, total</t>
  </si>
  <si>
    <t>Numărul depunătorilor de economii, total</t>
  </si>
  <si>
    <t>Lei</t>
  </si>
  <si>
    <t>Valoarea activelor înregistrate în calitate de gaj:</t>
  </si>
  <si>
    <t>Valoarea activelor primite în calitate de gaj:</t>
  </si>
  <si>
    <t>8=6+7</t>
  </si>
  <si>
    <t>9=3+6</t>
  </si>
  <si>
    <t>10=4+7</t>
  </si>
  <si>
    <t>11=5+8</t>
  </si>
  <si>
    <t>Cota  defalcărilor pentru constituirea provizionului, (%)</t>
  </si>
  <si>
    <t>9=3*7</t>
  </si>
  <si>
    <t>10=6*8</t>
  </si>
  <si>
    <t>Venituri din dobînzi</t>
  </si>
  <si>
    <t>depozitele bancare</t>
  </si>
  <si>
    <t>alte investiții financiare</t>
  </si>
  <si>
    <t>servicii de intermediere în asigurări</t>
  </si>
  <si>
    <t>dobînzi de întîrziere și penalităţi</t>
  </si>
  <si>
    <t>alte operații</t>
  </si>
  <si>
    <t>Cheltuieli administrative, total (rd.061+...+rd.068)</t>
  </si>
  <si>
    <t>amortizarea si intretinerea  imobilizărilor corporale și necorporale</t>
  </si>
  <si>
    <t>impozite, taxe şi plăţi, cu excepţia impozitului pe venit</t>
  </si>
  <si>
    <t>sub altă formă</t>
  </si>
  <si>
    <t>transmiterea dreptului la folosirea activelor imobilizate și ieșirea lor</t>
  </si>
  <si>
    <t>diferențe favorabile de curs valutar și de sumă</t>
  </si>
  <si>
    <t>donații, sponsorizări, subvenții și din intrarea activelor cu titlu gratuit</t>
  </si>
  <si>
    <t>compensații pentru acoperirea pierderilor excepționale</t>
  </si>
  <si>
    <t>Cheltuieli din alte activități , total (rd.091+...+rd.095)</t>
  </si>
  <si>
    <t>diferențele nefavorabile de curs valutar și de sumă</t>
  </si>
  <si>
    <t>acordarea donațiilor, sponsorizărilor și subvențiilor</t>
  </si>
  <si>
    <t>Plăți privind rambursarea depunerilor de economii</t>
  </si>
  <si>
    <t>Plăți privind rambursarea creditelor și împrumuturilor primite</t>
  </si>
  <si>
    <t>Dividende incasate</t>
  </si>
  <si>
    <t>Împrumuturi acordate persoanelor juridice:</t>
  </si>
  <si>
    <t>În agricultură</t>
  </si>
  <si>
    <t>În procesarea primară și industria alimentară</t>
  </si>
  <si>
    <t>Împrumuturi acordate persoanelor fizice:</t>
  </si>
  <si>
    <t>Depuneri de economii primite</t>
  </si>
  <si>
    <t>Imobilizări corporale primite în leasing operaţional</t>
  </si>
  <si>
    <t>Imobilizări necorporale și corporale</t>
  </si>
  <si>
    <t>Profit net (pierdere netă) al perioadei de gestiune</t>
  </si>
  <si>
    <t>Anexa nr. 1</t>
  </si>
  <si>
    <t>Total rezerve şi profit nerepartizat (pierdere neacoperită) (rd.040+rd.050+rd.060+rd.070+rd.80)</t>
  </si>
  <si>
    <t>Total capital propriu (rd.030+rd.090+rd.100)</t>
  </si>
  <si>
    <t>Anexa nr. 3</t>
  </si>
  <si>
    <t>Anexa nr. 2</t>
  </si>
  <si>
    <t>Anexa nr. 4</t>
  </si>
  <si>
    <t>Alte venituri din dobînzi, total (rd.021+rd.022+rd.023+rd.024)</t>
  </si>
  <si>
    <t>comisioane aferente acordării împrumuturilor</t>
  </si>
  <si>
    <t>Cheltuieli privind dobînzile (rd.031+rd.033)</t>
  </si>
  <si>
    <t>8.</t>
  </si>
  <si>
    <t>SITUAȚIA DE PROFIT ȘI PIERDERE</t>
  </si>
  <si>
    <t>BILANŢUL</t>
  </si>
  <si>
    <t>Investiții în fondul de lichidități, inclusiv:</t>
  </si>
  <si>
    <t xml:space="preserve">      fondul depunerilor de economii</t>
  </si>
  <si>
    <t xml:space="preserve">      fondul excesului de lichidităţi</t>
  </si>
  <si>
    <t>061</t>
  </si>
  <si>
    <t>062</t>
  </si>
  <si>
    <t>Capital nevărsat</t>
  </si>
  <si>
    <t>Suma  maximală a împrumutului acordat unui beneficiar:</t>
  </si>
  <si>
    <t>Creanțe privind dobânzile calculate</t>
  </si>
  <si>
    <t xml:space="preserve"> Datorii privind dobînzile</t>
  </si>
  <si>
    <t>Număr de înregistrare</t>
  </si>
  <si>
    <t>Data înregistrării</t>
  </si>
  <si>
    <t>Seria</t>
  </si>
  <si>
    <t>Număr</t>
  </si>
  <si>
    <t>1. Certificat de înregistrare a asociației eliberat de Camera Înregistrării de Stat</t>
  </si>
  <si>
    <t>Tipul de activitate:</t>
  </si>
  <si>
    <t>Organul care a eliberat licenţa:</t>
  </si>
  <si>
    <t>Termen de valabilitate, ani</t>
  </si>
  <si>
    <t>10. Numerar legat - total, lei</t>
  </si>
  <si>
    <t>6. Remunerarea membrilor organelor de administrare, de conducere şi supraveghere şi alte angajamente apărute sau asumate în legătură cu pensiile membrilor actuali sau ale foştilor membri ai acestor organe, pe categorii, lei</t>
  </si>
  <si>
    <t>3. Numărul mediu scriptic al personalului în perioada de gestiune, persoane, inclusiv:</t>
  </si>
  <si>
    <t>1) personal administrativ, persoane</t>
  </si>
  <si>
    <t>5. Remunerarea personalului entităţii în perioada de gestiune, lei</t>
  </si>
  <si>
    <t xml:space="preserve"> inclusiv rambursate, lei</t>
  </si>
  <si>
    <t>7. Avansurile şi împrumuturile acordate membrilor organelor specificate la pct.6, lei</t>
  </si>
  <si>
    <t>Data eliberării:</t>
  </si>
  <si>
    <t>Coduri</t>
  </si>
  <si>
    <t>conform CUIO</t>
  </si>
  <si>
    <t>Raionul (municipiul)</t>
  </si>
  <si>
    <t>conform CUTAM</t>
  </si>
  <si>
    <t>Activitatea principală</t>
  </si>
  <si>
    <t>conform CAEM</t>
  </si>
  <si>
    <t>Autoritatea de supraveghere</t>
  </si>
  <si>
    <t>conform COCM</t>
  </si>
  <si>
    <t>Forma de proprietate</t>
  </si>
  <si>
    <t>conform CFP</t>
  </si>
  <si>
    <t>Forma organizatorico-juridică</t>
  </si>
  <si>
    <t>conform CFOJ</t>
  </si>
  <si>
    <t xml:space="preserve">Unitatea de măsură </t>
  </si>
  <si>
    <t xml:space="preserve">Cod fiscal </t>
  </si>
  <si>
    <t xml:space="preserve">Adresa </t>
  </si>
  <si>
    <t>Data prezentării</t>
  </si>
  <si>
    <t xml:space="preserve">Data primirii </t>
  </si>
  <si>
    <t>Numele, prenumele, telefonul contabilului-șef</t>
  </si>
  <si>
    <t>Termenul de prezentare</t>
  </si>
  <si>
    <t>Director executiv</t>
  </si>
  <si>
    <t>Contabil-şef</t>
  </si>
  <si>
    <t>Unitatea (asociația)</t>
  </si>
  <si>
    <t>Suma efectiv constituită a provizionului</t>
  </si>
  <si>
    <t>Surplus (deficit) al provizioanelor</t>
  </si>
  <si>
    <t>Alte venituri din activitatea operaţională, total (rd.051+rd.052+rd.053+rd.054)</t>
  </si>
  <si>
    <t>Versiunea</t>
  </si>
  <si>
    <t>Timestamp</t>
  </si>
  <si>
    <t>FOAIA DE TITLU</t>
  </si>
  <si>
    <t>Rezultatul din activitatea operaţională: profit (pierdere),
(rd.040 + rd.050 - rd.060 - rd.070)</t>
  </si>
  <si>
    <t>Profit net (pierdere netă) al perioadei de gestiune
(rd.100 - rd.110)</t>
  </si>
  <si>
    <t>Profit (pierdere) pînă la impozitare
(rd.080 + rd.090)</t>
  </si>
  <si>
    <t>Profit brut (pierdere brută)
(rd.010-rd.020+rd.030)</t>
  </si>
  <si>
    <t>TOTAL ACTIVE (rd.010 + … + rd.080)</t>
  </si>
  <si>
    <t>Total datorii (rd.100 + … + rd.130)</t>
  </si>
  <si>
    <t>Total capital propriu (rd.150 + … + rd.210)</t>
  </si>
  <si>
    <t>TOTAL PASIVE (rd.140 + rd.220)</t>
  </si>
  <si>
    <r>
      <t xml:space="preserve">Total flux net </t>
    </r>
    <r>
      <rPr>
        <b/>
        <sz val="11"/>
        <color indexed="8"/>
        <rFont val="Calibri"/>
        <family val="2"/>
        <charset val="204"/>
        <scheme val="minor"/>
      </rPr>
      <t>(rd.010 - rd.020 + rd.030 - rd.040 - rd.050 + rd.060 - rd.070)</t>
    </r>
  </si>
  <si>
    <r>
      <t>Fluxul net de numerar din activitatea operaţională (</t>
    </r>
    <r>
      <rPr>
        <b/>
        <u/>
        <sz val="11"/>
        <rFont val="Calibri"/>
        <family val="2"/>
        <charset val="204"/>
        <scheme val="minor"/>
      </rPr>
      <t>+</t>
    </r>
    <r>
      <rPr>
        <b/>
        <sz val="11"/>
        <rFont val="Calibri"/>
        <family val="2"/>
        <charset val="204"/>
        <scheme val="minor"/>
      </rPr>
      <t>rd.080</t>
    </r>
    <r>
      <rPr>
        <b/>
        <u/>
        <sz val="11"/>
        <rFont val="Calibri"/>
        <family val="2"/>
        <charset val="204"/>
        <scheme val="minor"/>
      </rPr>
      <t>+</t>
    </r>
    <r>
      <rPr>
        <b/>
        <sz val="11"/>
        <rFont val="Calibri"/>
        <family val="2"/>
        <charset val="204"/>
        <scheme val="minor"/>
      </rPr>
      <t>rd.140</t>
    </r>
    <r>
      <rPr>
        <b/>
        <u/>
        <sz val="11"/>
        <rFont val="Calibri"/>
        <family val="2"/>
        <charset val="204"/>
        <scheme val="minor"/>
      </rPr>
      <t>+</t>
    </r>
    <r>
      <rPr>
        <b/>
        <sz val="11"/>
        <rFont val="Calibri"/>
        <family val="2"/>
        <charset val="204"/>
        <scheme val="minor"/>
      </rPr>
      <t>rd.200)</t>
    </r>
  </si>
  <si>
    <r>
      <t>Fluxul net de numerar total (</t>
    </r>
    <r>
      <rPr>
        <b/>
        <u/>
        <sz val="11"/>
        <rFont val="Calibri"/>
        <family val="2"/>
        <charset val="204"/>
        <scheme val="minor"/>
      </rPr>
      <t>+</t>
    </r>
    <r>
      <rPr>
        <b/>
        <sz val="11"/>
        <rFont val="Calibri"/>
        <family val="2"/>
        <charset val="204"/>
        <scheme val="minor"/>
      </rPr>
      <t>rd.210</t>
    </r>
    <r>
      <rPr>
        <b/>
        <u/>
        <sz val="11"/>
        <rFont val="Calibri"/>
        <family val="2"/>
        <charset val="204"/>
        <scheme val="minor"/>
      </rPr>
      <t>+</t>
    </r>
    <r>
      <rPr>
        <b/>
        <sz val="11"/>
        <rFont val="Calibri"/>
        <family val="2"/>
        <charset val="204"/>
        <scheme val="minor"/>
      </rPr>
      <t>rd.270)</t>
    </r>
  </si>
  <si>
    <r>
      <t>Sold de numerar la sfîrşitul perioadei de gestiune (</t>
    </r>
    <r>
      <rPr>
        <b/>
        <u/>
        <sz val="11"/>
        <rFont val="Calibri"/>
        <family val="2"/>
        <charset val="204"/>
        <scheme val="minor"/>
      </rPr>
      <t>+</t>
    </r>
    <r>
      <rPr>
        <b/>
        <sz val="11"/>
        <rFont val="Calibri"/>
        <family val="2"/>
        <charset val="204"/>
        <scheme val="minor"/>
      </rPr>
      <t>rd.280</t>
    </r>
    <r>
      <rPr>
        <b/>
        <u/>
        <sz val="11"/>
        <rFont val="Calibri"/>
        <family val="2"/>
        <charset val="204"/>
        <scheme val="minor"/>
      </rPr>
      <t>+</t>
    </r>
    <r>
      <rPr>
        <b/>
        <sz val="11"/>
        <rFont val="Calibri"/>
        <family val="2"/>
        <charset val="204"/>
        <scheme val="minor"/>
      </rPr>
      <t>rd.290+rd.300)</t>
    </r>
  </si>
  <si>
    <t>Anexa nr. 5.1</t>
  </si>
  <si>
    <t>DATE GENERALE</t>
  </si>
  <si>
    <t xml:space="preserve">        inclusiv femei</t>
  </si>
  <si>
    <t xml:space="preserve">        a) garantat</t>
  </si>
  <si>
    <t xml:space="preserve">        b) negarantat</t>
  </si>
  <si>
    <t xml:space="preserve">        a) valoarea de gaj</t>
  </si>
  <si>
    <t xml:space="preserve">        b) valoarea de bilanţ</t>
  </si>
  <si>
    <t>2. Licenţa în vigoare:                                                  Număr</t>
  </si>
  <si>
    <t xml:space="preserve">        1) Leu moldovenesc, 498</t>
  </si>
  <si>
    <t xml:space="preserve">        2) Euro, 978</t>
  </si>
  <si>
    <t xml:space="preserve">        4) Alte valute</t>
  </si>
  <si>
    <t xml:space="preserve">        3) Dolar SUA, 840</t>
  </si>
  <si>
    <t>Total,
pe termen scurt</t>
  </si>
  <si>
    <t>Total,
pe termen lung</t>
  </si>
  <si>
    <t>CLASIFICAREA ÎMPRUMUTURILOR ACORDATE PE DIRECȚII DE UTILIZARE</t>
  </si>
  <si>
    <t>Cod rînd</t>
  </si>
  <si>
    <t>Anexa nr. 5.2</t>
  </si>
  <si>
    <t>EXPUNEREA LA RISCUL DE LICHIDITATE</t>
  </si>
  <si>
    <t>CLASIFICAREA ÎMPRUMUTURILOR ACORDATE ŞI A DOBÎNZILOR AFERENTE PENTRU CONSTITUIREA PROVIZIOANELOR</t>
  </si>
  <si>
    <t>Anexa nr. 5.4</t>
  </si>
  <si>
    <t>Anexa nr. 5.5</t>
  </si>
  <si>
    <t>PREZENTAREA UNOR ELEMENTE CONTABILE BILANȚIERE</t>
  </si>
  <si>
    <t>Numerar în casierie, total (rd.020 + rd.030)</t>
  </si>
  <si>
    <t>Numerar în conturi curente, total (rd.050 + rd.060)</t>
  </si>
  <si>
    <t>Alte elemente de numerar, total (rd.080 + ... + rd.110)</t>
  </si>
  <si>
    <t>Imobilizări necorporale și corporale, total
(rd.130 + rd.140 + rd.150+ … + rd.160)</t>
  </si>
  <si>
    <t>Imobilizări necorporale, total (rd.131 + ... + rd.134)</t>
  </si>
  <si>
    <t>Imobilizări corporale, total (rd.151 + ... + rd.155)</t>
  </si>
  <si>
    <t>Alte active, total (rd.180 + ... + rd.260)</t>
  </si>
  <si>
    <t>Alte datorii, total (rd.310 + ... + rd.400)</t>
  </si>
  <si>
    <t xml:space="preserve">         numerar la alte conturi bancare</t>
  </si>
  <si>
    <t xml:space="preserve">         transferuri de numerar în expediţie</t>
  </si>
  <si>
    <t xml:space="preserve">         documente bănești și alte elemente de numerar</t>
  </si>
  <si>
    <t xml:space="preserve">         programe informatice</t>
  </si>
  <si>
    <t xml:space="preserve">         imobilizări necorporale primite în gestiune economică</t>
  </si>
  <si>
    <t xml:space="preserve">         alte imobilizări necorporale</t>
  </si>
  <si>
    <t xml:space="preserve">         mijloace de transport</t>
  </si>
  <si>
    <t xml:space="preserve">         tehnică de calcul</t>
  </si>
  <si>
    <t xml:space="preserve">         mijloace fixe primite în leasing financiar</t>
  </si>
  <si>
    <t xml:space="preserve">         alte imobilizări corporale</t>
  </si>
  <si>
    <t>Anexa nr. 5.6</t>
  </si>
  <si>
    <t>ANEXĂ LA SITUAȚIA DE PROFIT ȘI PIERDERE</t>
  </si>
  <si>
    <t>NOTĂ INFORMATIVĂ PRIVIND ELEMENTELE CONTABILE EXRABILANŢIERE</t>
  </si>
  <si>
    <t>Credite şi împrumuturi primite</t>
  </si>
  <si>
    <t>Cote și capital nevărsat</t>
  </si>
  <si>
    <r>
      <t xml:space="preserve">1.1 Fluxuri de numerar generate de venituri și cheltuieli operaționale:
</t>
    </r>
    <r>
      <rPr>
        <sz val="11"/>
        <rFont val="Calibri"/>
        <family val="2"/>
        <charset val="204"/>
        <scheme val="minor"/>
      </rPr>
      <t>Dobînzi încasate</t>
    </r>
  </si>
  <si>
    <t>Încasări din rambursarea împrumuturilor şi stingerea creanţelor decontate anterior</t>
  </si>
  <si>
    <r>
      <t xml:space="preserve">1.2 Fluxuri de numerar din majorarea (diminuarea) activelor
</t>
    </r>
    <r>
      <rPr>
        <sz val="11"/>
        <rFont val="Calibri"/>
        <family val="2"/>
        <charset val="204"/>
        <scheme val="minor"/>
      </rPr>
      <t>Încasări din rambursarea împrumuturilor acordate</t>
    </r>
  </si>
  <si>
    <r>
      <t xml:space="preserve">1.3 Fluxuri de numerar din majorarea (diminuarea) obligaţiilor
</t>
    </r>
    <r>
      <rPr>
        <sz val="11"/>
        <rFont val="Calibri"/>
        <family val="2"/>
        <charset val="204"/>
        <scheme val="minor"/>
      </rPr>
      <t>Încasări ale depunerilor de economii</t>
    </r>
  </si>
  <si>
    <t>Total fluxuri de numerar din majorarea (diminuarea) obligaţiilor (rd.150+rd.160-rd.170-rd.180+rd.190)</t>
  </si>
  <si>
    <t>Diferenţe de curs valutar și de sumă</t>
  </si>
  <si>
    <t>11. Număr de filiale</t>
  </si>
  <si>
    <t>Anexa nr. 5.3</t>
  </si>
  <si>
    <t>pe termen lung</t>
  </si>
  <si>
    <t>calculate la depunerile de economii</t>
  </si>
  <si>
    <t>calculate la împrumuturile/creditele primite</t>
  </si>
  <si>
    <t>comisioanele aferente împrumuturilor şi/sau creditelor primite</t>
  </si>
  <si>
    <t>ieșirile altor active</t>
  </si>
  <si>
    <t>Creanțe și investiții financiare compromise,  decontate, total (rd.031+…+rd.035), total:</t>
  </si>
  <si>
    <t>Creanțe și obligații contingente, total (rd.041+…+rd.045):</t>
  </si>
  <si>
    <t>creanţe contingente aferente primirii depunerilor de economii</t>
  </si>
  <si>
    <t>creanţe contingente aferente primirii împrumuturilor</t>
  </si>
  <si>
    <t>obligaţii contingente aferente acordării împrumuturilor</t>
  </si>
  <si>
    <t>angajamentele irevocabile privind prelungirea termenului de rambursare a împrumutului</t>
  </si>
  <si>
    <t>alte contingențe ce poartă caracter condițional</t>
  </si>
  <si>
    <t>împrumuturi decontate</t>
  </si>
  <si>
    <t>dobânzi calculate decontate</t>
  </si>
  <si>
    <t>dobânzi de întîrziere calculate la împrumuturile decontate</t>
  </si>
  <si>
    <t>penalităţi calculate la dobînzile calculate la împrumuturile decontate</t>
  </si>
  <si>
    <t>alte investiții financiare decontate</t>
  </si>
  <si>
    <t>garantarea datoriilor şi plăţilor primite</t>
  </si>
  <si>
    <t>garantarea datoriilor şi plăţilor acordate</t>
  </si>
  <si>
    <t>garanţii şi cauţiuni emise</t>
  </si>
  <si>
    <t>bunuri primite în posesiune</t>
  </si>
  <si>
    <t>alte mijloace şi datorii</t>
  </si>
  <si>
    <t>Garanții acordate și primite, total (rd.051+…+rd.053):</t>
  </si>
  <si>
    <t>Alte mijloace şi datorii reflectate în conturile extrabilanţiere, total (rd.061+rd.062):</t>
  </si>
  <si>
    <t>Anexa 5.7</t>
  </si>
  <si>
    <t>investițiile în fondul de lichidități</t>
  </si>
  <si>
    <t>venituri din decontarea provizioanelor</t>
  </si>
  <si>
    <t>cu personalul</t>
  </si>
  <si>
    <t>dividende spre încasare sau încasate și/sau participații în alte entități</t>
  </si>
  <si>
    <t>sub forma de penalităţi</t>
  </si>
  <si>
    <t>Total cote și capital nevărsat (rd.010+rd.020)</t>
  </si>
  <si>
    <t>Total fluxuri de numerar din majorarea (diminuarea) activelor (rd.090+rd.100-rd.110-rd.120+rd.130)</t>
  </si>
  <si>
    <t>2. Fluxuri de numerar din activitățile de investiții și financiară</t>
  </si>
  <si>
    <r>
      <t>Fluxul net de numerar din activitățile de investiții și financiară (rd.220+rd.230-rd.240</t>
    </r>
    <r>
      <rPr>
        <b/>
        <u/>
        <sz val="11"/>
        <rFont val="Calibri"/>
        <family val="2"/>
        <charset val="204"/>
        <scheme val="minor"/>
      </rPr>
      <t>+</t>
    </r>
    <r>
      <rPr>
        <b/>
        <sz val="11"/>
        <rFont val="Calibri"/>
        <family val="2"/>
        <charset val="204"/>
        <scheme val="minor"/>
      </rPr>
      <t>rd.250</t>
    </r>
    <r>
      <rPr>
        <b/>
        <u/>
        <sz val="11"/>
        <rFont val="Calibri"/>
        <family val="2"/>
        <charset val="204"/>
        <scheme val="minor"/>
      </rPr>
      <t>+</t>
    </r>
    <r>
      <rPr>
        <b/>
        <sz val="11"/>
        <rFont val="Calibri"/>
        <family val="2"/>
        <charset val="204"/>
        <scheme val="minor"/>
      </rPr>
      <t>rd.260)</t>
    </r>
  </si>
  <si>
    <t xml:space="preserve">         în carduri bancare</t>
  </si>
  <si>
    <t xml:space="preserve">         clădiri</t>
  </si>
  <si>
    <t xml:space="preserve">         licenţe de activitate</t>
  </si>
  <si>
    <t xml:space="preserve">         în monedă naţională</t>
  </si>
  <si>
    <t xml:space="preserve">         în valută străină</t>
  </si>
  <si>
    <t>Intrări /
majorări</t>
  </si>
  <si>
    <t>Ieşiri / 
 micşorări</t>
  </si>
  <si>
    <t>9. Valută străină disponibilă, recalculată în monedă naţională a Republicii Moldova - total lei, inclusiv (lei, denumirea și codul valutei)</t>
  </si>
  <si>
    <t xml:space="preserve">                                                                                                                                        Numele, prenumele                                                                          semnătura</t>
  </si>
  <si>
    <t>Perioada de acoperire de la</t>
  </si>
  <si>
    <t>pînă la</t>
  </si>
  <si>
    <t>4. Numărul personalului la</t>
  </si>
  <si>
    <t>AEILB</t>
  </si>
  <si>
    <t>1N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</si>
</sst>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_р_._-;\-* #,##0.00_р_._-;_-* &quot;-&quot;??_р_._-;_-@_-"/>
    <numFmt numFmtId="165" formatCode="_-* #,##0\ _l_e_i_-;\-* #,##0\ _l_e_i_-;_-* &quot;-&quot;\ _l_e_i_-;_-@_-"/>
    <numFmt numFmtId="166" formatCode="_-* #,##0.00\ _l_e_i_-;\-* #,##0.00\ _l_e_i_-;_-* &quot;-&quot;??\ _l_e_i_-;_-@_-"/>
    <numFmt numFmtId="167" formatCode="000"/>
    <numFmt numFmtId="168" formatCode="_-* #,##0\ _l_e_i_-;\-* #,##0\ _l_e_i_-;_-* &quot;-&quot;??\ _l_e_i_-;_-@_-"/>
    <numFmt numFmtId="169" formatCode="#,##0;\(#,##0\)"/>
    <numFmt numFmtId="170" formatCode="#,###;[Red]\(#,##0\)"/>
    <numFmt numFmtId="171" formatCode="[$-418]d\ mmmm\ yyyy;@"/>
    <numFmt numFmtId="172" formatCode="#,###;[Red]\(#,###\)"/>
    <numFmt numFmtId="173" formatCode="0_ ;\-0\ "/>
    <numFmt numFmtId="174" formatCode="#,##0_ ;[Red]\(#,##0\)"/>
    <numFmt numFmtId="175" formatCode="#,##0%_ ;[Red]\(#,##0%\)"/>
  </numFmts>
  <fonts count="42" x14ac:knownFonts="1">
    <font>
      <sz val="11"/>
      <color theme="1"/>
      <name val="Calibri"/>
      <family val="2"/>
      <charset val="204"/>
      <scheme val="minor"/>
    </font>
    <font>
      <sz val="11"/>
      <color theme="1"/>
      <name val="Calibri"/>
      <family val="2"/>
      <charset val="238"/>
      <scheme val="minor"/>
    </font>
    <font>
      <sz val="11"/>
      <color indexed="8"/>
      <name val="Calibri"/>
      <family val="2"/>
      <charset val="204"/>
    </font>
    <font>
      <sz val="10"/>
      <name val="Arial"/>
      <family val="2"/>
      <charset val="204"/>
    </font>
    <font>
      <sz val="10"/>
      <name val="Arial"/>
      <family val="2"/>
      <charset val="204"/>
    </font>
    <font>
      <b/>
      <sz val="9"/>
      <color indexed="8"/>
      <name val="Arial"/>
      <family val="2"/>
      <charset val="204"/>
    </font>
    <font>
      <b/>
      <sz val="8"/>
      <color indexed="8"/>
      <name val="Arial"/>
      <family val="2"/>
      <charset val="204"/>
    </font>
    <font>
      <sz val="9"/>
      <color indexed="8"/>
      <name val="Arial"/>
      <family val="2"/>
      <charset val="204"/>
    </font>
    <font>
      <sz val="10"/>
      <color indexed="8"/>
      <name val="Arial"/>
      <family val="2"/>
      <charset val="204"/>
    </font>
    <font>
      <sz val="10"/>
      <color indexed="8"/>
      <name val="Tahoma"/>
      <family val="2"/>
      <charset val="204"/>
    </font>
    <font>
      <sz val="7"/>
      <color indexed="8"/>
      <name val="Arial"/>
      <family val="2"/>
      <charset val="204"/>
    </font>
    <font>
      <b/>
      <sz val="9"/>
      <color rgb="FF000000"/>
      <name val="Arial"/>
      <family val="2"/>
      <charset val="204"/>
    </font>
    <font>
      <b/>
      <sz val="11"/>
      <color theme="1"/>
      <name val="Calibri"/>
      <family val="2"/>
      <charset val="204"/>
      <scheme val="minor"/>
    </font>
    <font>
      <sz val="10"/>
      <name val="Arial"/>
      <family val="2"/>
      <charset val="204"/>
    </font>
    <font>
      <sz val="9"/>
      <color indexed="81"/>
      <name val="Tahoma"/>
      <family val="2"/>
      <charset val="204"/>
    </font>
    <font>
      <sz val="11"/>
      <color theme="1"/>
      <name val="Calibri"/>
      <family val="2"/>
      <charset val="204"/>
      <scheme val="minor"/>
    </font>
    <font>
      <sz val="10"/>
      <name val="Calibri"/>
      <family val="2"/>
      <charset val="204"/>
      <scheme val="minor"/>
    </font>
    <font>
      <b/>
      <sz val="14"/>
      <name val="Calibri"/>
      <family val="2"/>
      <charset val="204"/>
      <scheme val="minor"/>
    </font>
    <font>
      <b/>
      <sz val="12"/>
      <name val="Calibri"/>
      <family val="2"/>
      <charset val="204"/>
      <scheme val="minor"/>
    </font>
    <font>
      <sz val="12"/>
      <name val="Calibri"/>
      <family val="2"/>
      <charset val="204"/>
      <scheme val="minor"/>
    </font>
    <font>
      <b/>
      <sz val="11"/>
      <name val="Calibri"/>
      <family val="2"/>
      <charset val="204"/>
      <scheme val="minor"/>
    </font>
    <font>
      <sz val="6"/>
      <name val="Calibri"/>
      <family val="2"/>
      <charset val="204"/>
      <scheme val="minor"/>
    </font>
    <font>
      <sz val="8"/>
      <name val="Calibri"/>
      <family val="2"/>
      <charset val="204"/>
      <scheme val="minor"/>
    </font>
    <font>
      <sz val="8"/>
      <color theme="0" tint="-0.34998626667073579"/>
      <name val="Calibri"/>
      <family val="2"/>
      <charset val="204"/>
      <scheme val="minor"/>
    </font>
    <font>
      <b/>
      <u/>
      <sz val="11"/>
      <name val="Calibri"/>
      <family val="2"/>
      <charset val="204"/>
      <scheme val="minor"/>
    </font>
    <font>
      <sz val="11"/>
      <name val="Calibri"/>
      <family val="2"/>
      <charset val="204"/>
      <scheme val="minor"/>
    </font>
    <font>
      <sz val="11"/>
      <color indexed="9"/>
      <name val="Calibri"/>
      <family val="2"/>
      <charset val="204"/>
      <scheme val="minor"/>
    </font>
    <font>
      <b/>
      <sz val="11"/>
      <color rgb="FF000000"/>
      <name val="Calibri"/>
      <family val="2"/>
      <charset val="204"/>
      <scheme val="minor"/>
    </font>
    <font>
      <b/>
      <sz val="9"/>
      <name val="Calibri"/>
      <family val="2"/>
      <charset val="204"/>
      <scheme val="minor"/>
    </font>
    <font>
      <u/>
      <sz val="9"/>
      <name val="Calibri"/>
      <family val="2"/>
      <charset val="204"/>
      <scheme val="minor"/>
    </font>
    <font>
      <sz val="9"/>
      <color theme="1"/>
      <name val="Calibri"/>
      <family val="2"/>
      <charset val="204"/>
      <scheme val="minor"/>
    </font>
    <font>
      <sz val="14"/>
      <color theme="1"/>
      <name val="Calibri"/>
      <family val="2"/>
      <charset val="204"/>
      <scheme val="minor"/>
    </font>
    <font>
      <b/>
      <i/>
      <u/>
      <sz val="9"/>
      <name val="Calibri"/>
      <family val="2"/>
      <charset val="204"/>
      <scheme val="minor"/>
    </font>
    <font>
      <b/>
      <sz val="14"/>
      <color theme="1"/>
      <name val="Calibri"/>
      <family val="2"/>
      <charset val="204"/>
      <scheme val="minor"/>
    </font>
    <font>
      <sz val="9"/>
      <name val="Calibri"/>
      <family val="2"/>
      <charset val="204"/>
      <scheme val="minor"/>
    </font>
    <font>
      <sz val="11"/>
      <color indexed="8"/>
      <name val="Calibri"/>
      <family val="2"/>
      <charset val="204"/>
      <scheme val="minor"/>
    </font>
    <font>
      <b/>
      <sz val="11"/>
      <color indexed="8"/>
      <name val="Calibri"/>
      <family val="2"/>
      <charset val="204"/>
      <scheme val="minor"/>
    </font>
    <font>
      <sz val="11"/>
      <color rgb="FF000000"/>
      <name val="Calibri"/>
      <family val="2"/>
      <charset val="204"/>
      <scheme val="minor"/>
    </font>
    <font>
      <u/>
      <sz val="9"/>
      <color rgb="FF000000"/>
      <name val="Calibri"/>
      <family val="2"/>
      <charset val="204"/>
      <scheme val="minor"/>
    </font>
    <font>
      <b/>
      <sz val="14"/>
      <color rgb="FF000000"/>
      <name val="Calibri"/>
      <family val="2"/>
      <charset val="204"/>
      <scheme val="minor"/>
    </font>
    <font>
      <b/>
      <sz val="13"/>
      <name val="Calibri"/>
      <family val="2"/>
      <charset val="204"/>
      <scheme val="minor"/>
    </font>
    <font>
      <sz val="10"/>
      <color theme="0"/>
      <name val="Calibri"/>
      <family val="2"/>
      <charset val="204"/>
      <scheme val="minor"/>
    </font>
  </fonts>
  <fills count="6">
    <fill>
      <patternFill patternType="none"/>
    </fill>
    <fill>
      <patternFill patternType="gray125"/>
    </fill>
    <fill>
      <patternFill patternType="solid">
        <fgColor indexed="9"/>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s>
  <cellStyleXfs count="50">
    <xf numFmtId="0" fontId="0" fillId="0" borderId="0"/>
    <xf numFmtId="164" fontId="2"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3" fillId="0" borderId="0"/>
    <xf numFmtId="9" fontId="4" fillId="0" borderId="0" applyFont="0" applyFill="0" applyBorder="0" applyAlignment="0" applyProtection="0"/>
    <xf numFmtId="0" fontId="8" fillId="2" borderId="0">
      <alignment horizontal="left" vertical="top"/>
    </xf>
    <xf numFmtId="0" fontId="9" fillId="2" borderId="0">
      <alignment horizontal="right" vertical="top"/>
    </xf>
    <xf numFmtId="0" fontId="5" fillId="2" borderId="0">
      <alignment horizontal="right" vertical="center"/>
    </xf>
    <xf numFmtId="0" fontId="6" fillId="2" borderId="0">
      <alignment horizontal="right" vertical="center"/>
    </xf>
    <xf numFmtId="0" fontId="11" fillId="4" borderId="0">
      <alignment horizontal="right" vertical="center"/>
    </xf>
    <xf numFmtId="0" fontId="9" fillId="2" borderId="0">
      <alignment horizontal="right" vertical="top"/>
    </xf>
    <xf numFmtId="0" fontId="7" fillId="2" borderId="0">
      <alignment horizontal="left" vertical="center"/>
    </xf>
    <xf numFmtId="0" fontId="10" fillId="2" borderId="0">
      <alignment horizontal="right" vertical="center"/>
    </xf>
    <xf numFmtId="0" fontId="7" fillId="2" borderId="0">
      <alignment horizontal="right" vertical="center"/>
    </xf>
    <xf numFmtId="0" fontId="7" fillId="2" borderId="0">
      <alignment horizontal="right" vertical="center"/>
    </xf>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13" fillId="0" borderId="0"/>
    <xf numFmtId="0" fontId="13" fillId="0" borderId="0"/>
    <xf numFmtId="0" fontId="3" fillId="0" borderId="0"/>
    <xf numFmtId="0" fontId="3" fillId="0" borderId="0"/>
    <xf numFmtId="0" fontId="13" fillId="0" borderId="0"/>
    <xf numFmtId="0" fontId="1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1" fillId="0" borderId="0"/>
    <xf numFmtId="166" fontId="3" fillId="0" borderId="0" applyFont="0" applyFill="0" applyBorder="0" applyAlignment="0" applyProtection="0"/>
  </cellStyleXfs>
  <cellXfs count="427">
    <xf numFmtId="0" fontId="0" fillId="0" borderId="0" xfId="0"/>
    <xf numFmtId="0" fontId="16" fillId="0" borderId="0" xfId="0" applyFont="1" applyFill="1" applyAlignment="1" applyProtection="1">
      <alignment horizontal="center" vertical="center"/>
    </xf>
    <xf numFmtId="1" fontId="16" fillId="0" borderId="0" xfId="0" applyNumberFormat="1" applyFont="1" applyFill="1" applyAlignment="1" applyProtection="1">
      <alignment horizontal="center" vertical="center"/>
    </xf>
    <xf numFmtId="0" fontId="18" fillId="0" borderId="0" xfId="0" applyFont="1" applyFill="1" applyAlignment="1" applyProtection="1">
      <alignment horizontal="center" vertical="center"/>
    </xf>
    <xf numFmtId="1" fontId="16" fillId="0" borderId="1" xfId="0" applyNumberFormat="1" applyFont="1" applyFill="1" applyBorder="1" applyAlignment="1" applyProtection="1">
      <alignment horizontal="center" vertical="center" wrapText="1"/>
    </xf>
    <xf numFmtId="0" fontId="19" fillId="0" borderId="43" xfId="0" applyFont="1" applyFill="1" applyBorder="1" applyAlignment="1" applyProtection="1">
      <alignment horizontal="center" vertical="center"/>
    </xf>
    <xf numFmtId="0" fontId="19" fillId="0" borderId="0" xfId="0" applyFont="1" applyFill="1" applyBorder="1" applyAlignment="1" applyProtection="1">
      <alignment horizontal="center" vertical="center" wrapText="1"/>
    </xf>
    <xf numFmtId="0" fontId="19" fillId="0" borderId="43" xfId="0" applyNumberFormat="1" applyFont="1" applyFill="1" applyBorder="1" applyAlignment="1" applyProtection="1">
      <alignment horizontal="left" vertical="center" wrapText="1"/>
    </xf>
    <xf numFmtId="1" fontId="19" fillId="0" borderId="43"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xf>
    <xf numFmtId="1" fontId="19" fillId="0" borderId="4" xfId="0" applyNumberFormat="1" applyFont="1" applyFill="1" applyBorder="1" applyAlignment="1" applyProtection="1">
      <alignment vertical="center" wrapText="1"/>
    </xf>
    <xf numFmtId="0" fontId="16" fillId="0" borderId="0" xfId="0" applyFont="1" applyFill="1" applyBorder="1" applyAlignment="1" applyProtection="1">
      <alignment horizontal="center" vertical="center"/>
    </xf>
    <xf numFmtId="1" fontId="16" fillId="0" borderId="0" xfId="0" applyNumberFormat="1" applyFont="1" applyFill="1" applyBorder="1" applyAlignment="1" applyProtection="1">
      <alignment horizontal="center" vertical="center"/>
    </xf>
    <xf numFmtId="0" fontId="21" fillId="0" borderId="0" xfId="0" applyFont="1" applyFill="1" applyAlignment="1" applyProtection="1">
      <alignment horizontal="center" vertical="center"/>
    </xf>
    <xf numFmtId="0" fontId="16" fillId="0" borderId="0" xfId="0" applyNumberFormat="1" applyFont="1" applyFill="1" applyAlignment="1" applyProtection="1">
      <alignment horizontal="center" vertical="center"/>
    </xf>
    <xf numFmtId="0" fontId="19" fillId="0" borderId="4" xfId="0" applyNumberFormat="1" applyFont="1" applyFill="1" applyBorder="1" applyAlignment="1" applyProtection="1">
      <alignment horizontal="left" vertical="center" wrapText="1"/>
    </xf>
    <xf numFmtId="0" fontId="23" fillId="0" borderId="0" xfId="0" applyFont="1" applyFill="1" applyAlignment="1" applyProtection="1">
      <alignment horizontal="right" vertical="center"/>
    </xf>
    <xf numFmtId="1" fontId="23" fillId="0" borderId="0" xfId="0" applyNumberFormat="1" applyFont="1" applyFill="1" applyAlignment="1" applyProtection="1">
      <alignment horizontal="right" vertical="center"/>
    </xf>
    <xf numFmtId="0" fontId="0" fillId="0" borderId="4" xfId="0" applyFont="1" applyBorder="1" applyAlignment="1" applyProtection="1">
      <alignment horizontal="center"/>
    </xf>
    <xf numFmtId="0" fontId="25" fillId="0" borderId="1" xfId="0" applyFont="1" applyFill="1" applyBorder="1" applyAlignment="1" applyProtection="1">
      <alignment horizontal="left" vertical="center" wrapText="1"/>
    </xf>
    <xf numFmtId="174" fontId="25" fillId="5" borderId="1" xfId="1" applyNumberFormat="1" applyFont="1" applyFill="1" applyBorder="1" applyAlignment="1" applyProtection="1">
      <alignment horizontal="left" vertical="center"/>
      <protection locked="0"/>
    </xf>
    <xf numFmtId="0" fontId="25" fillId="0" borderId="39" xfId="0" applyNumberFormat="1" applyFont="1" applyFill="1" applyBorder="1" applyAlignment="1" applyProtection="1">
      <alignment horizontal="left" vertical="center" wrapText="1"/>
    </xf>
    <xf numFmtId="0" fontId="25" fillId="0" borderId="0" xfId="0" applyFont="1" applyFill="1" applyAlignment="1" applyProtection="1">
      <alignment horizontal="center" vertical="center"/>
    </xf>
    <xf numFmtId="0" fontId="25" fillId="0" borderId="4"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38" xfId="0" applyNumberFormat="1" applyFont="1" applyFill="1" applyBorder="1" applyAlignment="1" applyProtection="1">
      <alignment horizontal="left" vertical="center" wrapText="1"/>
    </xf>
    <xf numFmtId="14" fontId="25" fillId="5" borderId="1" xfId="1" applyNumberFormat="1" applyFont="1" applyFill="1" applyBorder="1" applyAlignment="1" applyProtection="1">
      <alignment horizontal="left" vertical="center"/>
      <protection locked="0"/>
    </xf>
    <xf numFmtId="0" fontId="25" fillId="0" borderId="1" xfId="0" applyFont="1" applyFill="1" applyBorder="1" applyAlignment="1" applyProtection="1">
      <alignment vertical="center" wrapText="1"/>
    </xf>
    <xf numFmtId="0" fontId="25" fillId="0" borderId="43" xfId="0" applyFont="1" applyFill="1" applyBorder="1" applyAlignment="1" applyProtection="1">
      <alignment vertical="center" wrapText="1"/>
    </xf>
    <xf numFmtId="0" fontId="25" fillId="0" borderId="0" xfId="0"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wrapText="1"/>
    </xf>
    <xf numFmtId="1" fontId="25" fillId="0" borderId="43" xfId="0" applyNumberFormat="1" applyFont="1" applyFill="1" applyBorder="1" applyAlignment="1" applyProtection="1">
      <alignment vertical="center" wrapText="1"/>
    </xf>
    <xf numFmtId="0" fontId="25" fillId="0" borderId="4" xfId="0" applyFont="1" applyFill="1" applyBorder="1" applyAlignment="1" applyProtection="1">
      <alignment vertical="center" wrapText="1"/>
    </xf>
    <xf numFmtId="0" fontId="25" fillId="0" borderId="4" xfId="0" applyFont="1" applyBorder="1" applyAlignment="1" applyProtection="1">
      <alignment vertical="center"/>
    </xf>
    <xf numFmtId="0" fontId="25" fillId="0" borderId="4" xfId="0" applyFont="1" applyFill="1" applyBorder="1" applyAlignment="1" applyProtection="1">
      <alignment horizontal="left" vertical="center" wrapText="1"/>
    </xf>
    <xf numFmtId="0" fontId="26" fillId="0" borderId="0" xfId="0" applyFont="1" applyFill="1" applyAlignment="1" applyProtection="1">
      <alignment horizontal="center" vertical="center"/>
    </xf>
    <xf numFmtId="170" fontId="20" fillId="0" borderId="9" xfId="10" applyNumberFormat="1" applyFont="1" applyBorder="1" applyAlignment="1" applyProtection="1">
      <alignment horizontal="center" vertical="center" wrapText="1"/>
    </xf>
    <xf numFmtId="0" fontId="20" fillId="0" borderId="17" xfId="18" applyFont="1" applyBorder="1" applyAlignment="1" applyProtection="1">
      <alignment horizontal="center" vertical="center" wrapText="1"/>
    </xf>
    <xf numFmtId="49" fontId="20" fillId="0" borderId="5" xfId="18" applyNumberFormat="1" applyFont="1" applyBorder="1" applyAlignment="1" applyProtection="1">
      <alignment horizontal="center" vertical="center" wrapText="1"/>
    </xf>
    <xf numFmtId="170" fontId="20" fillId="0" borderId="5" xfId="10" applyNumberFormat="1" applyFont="1" applyBorder="1" applyAlignment="1" applyProtection="1">
      <alignment horizontal="center" vertical="center" wrapText="1"/>
    </xf>
    <xf numFmtId="169" fontId="20" fillId="0" borderId="18" xfId="10" applyNumberFormat="1" applyFont="1" applyBorder="1" applyAlignment="1" applyProtection="1">
      <alignment horizontal="center" vertical="center" wrapText="1"/>
    </xf>
    <xf numFmtId="167" fontId="25" fillId="0" borderId="1" xfId="18" applyNumberFormat="1" applyFont="1" applyBorder="1" applyAlignment="1" applyProtection="1">
      <alignment horizontal="center" vertical="center" wrapText="1"/>
    </xf>
    <xf numFmtId="174" fontId="25" fillId="0" borderId="1" xfId="1" applyNumberFormat="1" applyFont="1" applyBorder="1" applyAlignment="1" applyProtection="1">
      <alignment horizontal="center" vertical="center"/>
    </xf>
    <xf numFmtId="174" fontId="25" fillId="0" borderId="7" xfId="1" applyNumberFormat="1" applyFont="1" applyBorder="1" applyAlignment="1" applyProtection="1">
      <alignment horizontal="center" vertical="center"/>
    </xf>
    <xf numFmtId="49" fontId="25" fillId="0" borderId="1" xfId="18" applyNumberFormat="1" applyFont="1" applyBorder="1" applyAlignment="1" applyProtection="1">
      <alignment horizontal="center" vertical="center" wrapText="1"/>
    </xf>
    <xf numFmtId="49" fontId="25" fillId="0" borderId="3" xfId="18" applyNumberFormat="1" applyFont="1" applyBorder="1" applyAlignment="1" applyProtection="1">
      <alignment horizontal="center" vertical="center" wrapText="1"/>
    </xf>
    <xf numFmtId="49" fontId="20" fillId="0" borderId="20" xfId="18" applyNumberFormat="1" applyFont="1" applyBorder="1" applyAlignment="1" applyProtection="1">
      <alignment horizontal="center" vertical="center" wrapText="1"/>
    </xf>
    <xf numFmtId="49" fontId="25" fillId="0" borderId="5" xfId="18" applyNumberFormat="1" applyFont="1" applyBorder="1" applyAlignment="1" applyProtection="1">
      <alignment horizontal="center" vertical="center" wrapText="1"/>
    </xf>
    <xf numFmtId="49" fontId="25" fillId="0" borderId="1" xfId="18" applyNumberFormat="1" applyFont="1" applyFill="1" applyBorder="1" applyAlignment="1" applyProtection="1">
      <alignment horizontal="center" vertical="center" wrapText="1"/>
    </xf>
    <xf numFmtId="49" fontId="20" fillId="0" borderId="23" xfId="18" applyNumberFormat="1" applyFont="1" applyBorder="1" applyAlignment="1" applyProtection="1">
      <alignment horizontal="center" vertical="center" wrapText="1"/>
    </xf>
    <xf numFmtId="0" fontId="25" fillId="0" borderId="0" xfId="18" applyFont="1" applyProtection="1"/>
    <xf numFmtId="0" fontId="28" fillId="0" borderId="0" xfId="18" applyFont="1" applyAlignment="1" applyProtection="1">
      <alignment horizontal="center" vertical="center"/>
    </xf>
    <xf numFmtId="0" fontId="22" fillId="0" borderId="0" xfId="0" applyFont="1" applyFill="1" applyAlignment="1" applyProtection="1">
      <alignment horizontal="center" vertical="top"/>
    </xf>
    <xf numFmtId="0" fontId="20" fillId="0" borderId="19" xfId="18" applyFont="1" applyBorder="1" applyAlignment="1" applyProtection="1">
      <alignment horizontal="left" vertical="center" wrapText="1"/>
    </xf>
    <xf numFmtId="0" fontId="20" fillId="0" borderId="22" xfId="18" applyFont="1" applyBorder="1" applyAlignment="1" applyProtection="1">
      <alignment horizontal="left" vertical="center" wrapText="1"/>
    </xf>
    <xf numFmtId="0" fontId="15" fillId="0" borderId="0" xfId="18" applyFont="1" applyAlignment="1" applyProtection="1">
      <alignment vertical="center"/>
    </xf>
    <xf numFmtId="0" fontId="27" fillId="4" borderId="10" xfId="0" applyFont="1" applyFill="1" applyBorder="1" applyAlignment="1" applyProtection="1">
      <alignment horizontal="center" vertical="center" wrapText="1"/>
    </xf>
    <xf numFmtId="0" fontId="15" fillId="0" borderId="0" xfId="18" applyFont="1" applyAlignment="1" applyProtection="1">
      <alignment horizontal="center" vertical="center"/>
    </xf>
    <xf numFmtId="174" fontId="25" fillId="0" borderId="1" xfId="1" applyNumberFormat="1" applyFont="1" applyFill="1" applyBorder="1" applyAlignment="1" applyProtection="1">
      <alignment horizontal="left" vertical="center"/>
    </xf>
    <xf numFmtId="0" fontId="25" fillId="0" borderId="0" xfId="0" applyFont="1" applyBorder="1" applyAlignment="1" applyProtection="1">
      <alignment wrapText="1"/>
    </xf>
    <xf numFmtId="0" fontId="25" fillId="0" borderId="0" xfId="0" applyFont="1" applyBorder="1" applyProtection="1"/>
    <xf numFmtId="169" fontId="25" fillId="0" borderId="0" xfId="1" applyNumberFormat="1" applyFont="1" applyBorder="1" applyAlignment="1" applyProtection="1">
      <alignment horizontal="right"/>
    </xf>
    <xf numFmtId="169" fontId="20" fillId="0" borderId="23" xfId="1" applyNumberFormat="1" applyFont="1" applyFill="1" applyBorder="1" applyAlignment="1" applyProtection="1">
      <alignment horizontal="center" vertical="center" wrapText="1"/>
    </xf>
    <xf numFmtId="169" fontId="20" fillId="0" borderId="30" xfId="1" applyNumberFormat="1" applyFont="1" applyFill="1" applyBorder="1" applyAlignment="1" applyProtection="1">
      <alignment horizontal="center" vertical="center" wrapText="1"/>
    </xf>
    <xf numFmtId="0" fontId="25" fillId="0" borderId="8" xfId="0" applyFont="1" applyBorder="1" applyAlignment="1" applyProtection="1">
      <alignment horizontal="left" vertical="center" wrapText="1"/>
    </xf>
    <xf numFmtId="0" fontId="25" fillId="0" borderId="1" xfId="0" applyFont="1" applyBorder="1" applyAlignment="1" applyProtection="1">
      <alignment horizontal="center" vertical="center" wrapText="1"/>
    </xf>
    <xf numFmtId="49" fontId="25" fillId="0" borderId="1" xfId="0" applyNumberFormat="1" applyFont="1" applyBorder="1" applyAlignment="1" applyProtection="1">
      <alignment horizontal="center" vertical="center" wrapText="1"/>
    </xf>
    <xf numFmtId="0" fontId="25" fillId="0" borderId="15" xfId="0" applyFont="1" applyBorder="1" applyAlignment="1" applyProtection="1">
      <alignment horizontal="left" vertical="center" wrapText="1"/>
    </xf>
    <xf numFmtId="49" fontId="25" fillId="0" borderId="3" xfId="0" applyNumberFormat="1" applyFont="1" applyBorder="1" applyAlignment="1" applyProtection="1">
      <alignment horizontal="center" vertical="center" wrapText="1"/>
    </xf>
    <xf numFmtId="0" fontId="25" fillId="0" borderId="17" xfId="0" applyFont="1" applyBorder="1" applyAlignment="1" applyProtection="1">
      <alignment horizontal="left" vertical="center" wrapText="1"/>
    </xf>
    <xf numFmtId="49" fontId="25" fillId="0" borderId="5" xfId="0" applyNumberFormat="1" applyFont="1" applyBorder="1" applyAlignment="1" applyProtection="1">
      <alignment horizontal="center" vertical="center" wrapText="1"/>
    </xf>
    <xf numFmtId="0" fontId="25" fillId="0" borderId="24" xfId="0" applyFont="1" applyBorder="1" applyAlignment="1" applyProtection="1">
      <alignment horizontal="left" vertical="center" wrapText="1"/>
    </xf>
    <xf numFmtId="49" fontId="25" fillId="0" borderId="14" xfId="0" applyNumberFormat="1" applyFont="1" applyBorder="1" applyAlignment="1" applyProtection="1">
      <alignment horizontal="center" vertical="center" wrapText="1"/>
    </xf>
    <xf numFmtId="0" fontId="32" fillId="0" borderId="0" xfId="0" applyFont="1" applyBorder="1" applyAlignment="1" applyProtection="1">
      <alignment wrapText="1"/>
    </xf>
    <xf numFmtId="0" fontId="28" fillId="0" borderId="0" xfId="0" applyFont="1" applyBorder="1" applyAlignment="1" applyProtection="1">
      <alignment wrapText="1"/>
    </xf>
    <xf numFmtId="169" fontId="29" fillId="0" borderId="0" xfId="1" applyNumberFormat="1" applyFont="1" applyBorder="1" applyAlignment="1" applyProtection="1">
      <alignment horizontal="right"/>
    </xf>
    <xf numFmtId="174" fontId="25" fillId="0" borderId="1" xfId="1" applyNumberFormat="1" applyFont="1" applyFill="1" applyBorder="1" applyAlignment="1" applyProtection="1">
      <alignment horizontal="center" vertical="center"/>
    </xf>
    <xf numFmtId="174" fontId="25" fillId="5" borderId="1" xfId="1" applyNumberFormat="1" applyFont="1" applyFill="1" applyBorder="1" applyAlignment="1" applyProtection="1">
      <alignment horizontal="right" vertical="center"/>
      <protection locked="0"/>
    </xf>
    <xf numFmtId="174" fontId="25" fillId="5" borderId="7" xfId="1" applyNumberFormat="1" applyFont="1" applyFill="1" applyBorder="1" applyAlignment="1" applyProtection="1">
      <alignment horizontal="right" vertical="center"/>
      <protection locked="0"/>
    </xf>
    <xf numFmtId="174" fontId="20" fillId="0" borderId="27" xfId="1" applyNumberFormat="1" applyFont="1" applyBorder="1" applyAlignment="1" applyProtection="1">
      <alignment horizontal="right" vertical="center"/>
    </xf>
    <xf numFmtId="174" fontId="20" fillId="0" borderId="21" xfId="1" applyNumberFormat="1" applyFont="1" applyBorder="1" applyAlignment="1" applyProtection="1">
      <alignment horizontal="right" vertical="center"/>
    </xf>
    <xf numFmtId="174" fontId="20" fillId="0" borderId="26" xfId="1" applyNumberFormat="1" applyFont="1" applyBorder="1" applyAlignment="1" applyProtection="1">
      <alignment horizontal="right" vertical="center"/>
    </xf>
    <xf numFmtId="169" fontId="29" fillId="0" borderId="0" xfId="10" applyNumberFormat="1" applyFont="1" applyBorder="1" applyAlignment="1" applyProtection="1">
      <alignment horizontal="right" vertical="center"/>
    </xf>
    <xf numFmtId="0" fontId="30" fillId="0" borderId="0" xfId="18" applyFont="1" applyAlignment="1" applyProtection="1">
      <alignment vertical="center"/>
    </xf>
    <xf numFmtId="0" fontId="25" fillId="0" borderId="8" xfId="18" applyFont="1" applyBorder="1" applyAlignment="1" applyProtection="1">
      <alignment horizontal="left" vertical="center" wrapText="1"/>
    </xf>
    <xf numFmtId="0" fontId="25" fillId="0" borderId="15" xfId="18" applyFont="1" applyBorder="1" applyAlignment="1" applyProtection="1">
      <alignment vertical="center" wrapText="1"/>
    </xf>
    <xf numFmtId="3" fontId="25" fillId="0" borderId="28" xfId="10" applyNumberFormat="1" applyFont="1" applyBorder="1" applyAlignment="1" applyProtection="1">
      <alignment horizontal="right" vertical="center" wrapText="1"/>
    </xf>
    <xf numFmtId="168" fontId="25" fillId="0" borderId="18" xfId="10" applyNumberFormat="1" applyFont="1" applyBorder="1" applyAlignment="1" applyProtection="1">
      <alignment horizontal="right" vertical="center" wrapText="1"/>
    </xf>
    <xf numFmtId="0" fontId="20" fillId="0" borderId="8" xfId="18" applyFont="1" applyBorder="1" applyAlignment="1" applyProtection="1">
      <alignment horizontal="center" vertical="center" wrapText="1"/>
    </xf>
    <xf numFmtId="3" fontId="25" fillId="0" borderId="2" xfId="10" applyNumberFormat="1" applyFont="1" applyBorder="1" applyAlignment="1" applyProtection="1">
      <alignment horizontal="right" vertical="center" wrapText="1"/>
    </xf>
    <xf numFmtId="168" fontId="25" fillId="0" borderId="7" xfId="10" applyNumberFormat="1" applyFont="1" applyBorder="1" applyAlignment="1" applyProtection="1">
      <alignment horizontal="right" vertical="center" wrapText="1"/>
    </xf>
    <xf numFmtId="0" fontId="25" fillId="0" borderId="15" xfId="18" applyFont="1" applyBorder="1" applyAlignment="1" applyProtection="1">
      <alignment horizontal="left" vertical="center" wrapText="1"/>
    </xf>
    <xf numFmtId="164" fontId="25" fillId="0" borderId="28" xfId="1" applyFont="1" applyBorder="1" applyAlignment="1" applyProtection="1">
      <alignment horizontal="right" vertical="center" wrapText="1"/>
    </xf>
    <xf numFmtId="164" fontId="25" fillId="0" borderId="18" xfId="1" applyFont="1" applyBorder="1" applyAlignment="1" applyProtection="1">
      <alignment horizontal="right" vertical="center" wrapText="1"/>
    </xf>
    <xf numFmtId="0" fontId="25" fillId="0" borderId="0" xfId="18" applyFont="1" applyAlignment="1" applyProtection="1">
      <alignment horizontal="right"/>
    </xf>
    <xf numFmtId="169" fontId="25" fillId="0" borderId="0" xfId="18" applyNumberFormat="1" applyFont="1" applyBorder="1" applyAlignment="1" applyProtection="1">
      <alignment horizontal="right"/>
    </xf>
    <xf numFmtId="0" fontId="20" fillId="0" borderId="12" xfId="18" applyFont="1" applyBorder="1" applyAlignment="1" applyProtection="1">
      <alignment horizontal="center" vertical="center" wrapText="1"/>
    </xf>
    <xf numFmtId="0" fontId="20" fillId="0" borderId="6" xfId="18" applyFont="1" applyBorder="1" applyAlignment="1" applyProtection="1">
      <alignment horizontal="center" vertical="center" wrapText="1"/>
    </xf>
    <xf numFmtId="169" fontId="20" fillId="0" borderId="6" xfId="18" applyNumberFormat="1" applyFont="1" applyBorder="1" applyAlignment="1" applyProtection="1">
      <alignment horizontal="center" vertical="center" wrapText="1"/>
    </xf>
    <xf numFmtId="169" fontId="20" fillId="0" borderId="13" xfId="18" applyNumberFormat="1" applyFont="1" applyBorder="1" applyAlignment="1" applyProtection="1">
      <alignment horizontal="center" vertical="center" wrapText="1"/>
    </xf>
    <xf numFmtId="0" fontId="20" fillId="0" borderId="1" xfId="18" applyFont="1" applyBorder="1" applyAlignment="1" applyProtection="1">
      <alignment horizontal="center" wrapText="1"/>
    </xf>
    <xf numFmtId="0" fontId="20" fillId="0" borderId="1" xfId="18" applyFont="1" applyBorder="1" applyAlignment="1" applyProtection="1">
      <alignment horizontal="center" vertical="center" wrapText="1"/>
    </xf>
    <xf numFmtId="169" fontId="20" fillId="0" borderId="1" xfId="18" applyNumberFormat="1" applyFont="1" applyBorder="1" applyAlignment="1" applyProtection="1">
      <alignment horizontal="center" wrapText="1"/>
    </xf>
    <xf numFmtId="169" fontId="20" fillId="0" borderId="7" xfId="18" applyNumberFormat="1" applyFont="1" applyBorder="1" applyAlignment="1" applyProtection="1">
      <alignment horizontal="center" wrapText="1"/>
    </xf>
    <xf numFmtId="0" fontId="20" fillId="0" borderId="1" xfId="18" applyFont="1" applyBorder="1" applyAlignment="1" applyProtection="1">
      <alignment horizontal="left" vertical="center" wrapText="1"/>
    </xf>
    <xf numFmtId="0" fontId="25" fillId="0" borderId="8" xfId="18" applyFont="1" applyBorder="1" applyAlignment="1" applyProtection="1">
      <alignment horizontal="center" vertical="center" wrapText="1"/>
    </xf>
    <xf numFmtId="0" fontId="25" fillId="0" borderId="1" xfId="18" applyFont="1" applyBorder="1" applyAlignment="1" applyProtection="1">
      <alignment horizontal="left" vertical="center" wrapText="1"/>
    </xf>
    <xf numFmtId="0" fontId="25" fillId="0" borderId="8" xfId="18" applyFont="1" applyFill="1" applyBorder="1" applyAlignment="1" applyProtection="1">
      <alignment horizontal="center" vertical="center" wrapText="1"/>
    </xf>
    <xf numFmtId="0" fontId="25" fillId="0" borderId="1" xfId="18" applyFont="1" applyFill="1" applyBorder="1" applyAlignment="1" applyProtection="1">
      <alignment horizontal="left" vertical="center" wrapText="1"/>
    </xf>
    <xf numFmtId="0" fontId="20" fillId="0" borderId="8" xfId="18" applyFont="1" applyBorder="1" applyAlignment="1" applyProtection="1">
      <alignment vertical="center" wrapText="1"/>
    </xf>
    <xf numFmtId="49" fontId="20" fillId="0" borderId="1" xfId="18" applyNumberFormat="1" applyFont="1" applyBorder="1" applyAlignment="1" applyProtection="1">
      <alignment horizontal="center" vertical="center" wrapText="1"/>
    </xf>
    <xf numFmtId="0" fontId="25" fillId="0" borderId="1" xfId="18" applyFont="1" applyBorder="1" applyAlignment="1" applyProtection="1">
      <alignment horizontal="left" wrapText="1"/>
    </xf>
    <xf numFmtId="0" fontId="25" fillId="0" borderId="1" xfId="18" applyFont="1" applyBorder="1" applyAlignment="1" applyProtection="1">
      <alignment wrapText="1"/>
    </xf>
    <xf numFmtId="0" fontId="20" fillId="0" borderId="1" xfId="18" applyFont="1" applyBorder="1" applyAlignment="1" applyProtection="1">
      <alignment horizontal="left" wrapText="1"/>
    </xf>
    <xf numFmtId="0" fontId="20" fillId="0" borderId="11" xfId="18" applyFont="1" applyBorder="1" applyAlignment="1" applyProtection="1">
      <alignment horizontal="center" vertical="center" wrapText="1"/>
    </xf>
    <xf numFmtId="0" fontId="20" fillId="3" borderId="9" xfId="18" applyFont="1" applyFill="1" applyBorder="1" applyAlignment="1" applyProtection="1">
      <alignment horizontal="left" vertical="center" wrapText="1"/>
    </xf>
    <xf numFmtId="49" fontId="20" fillId="0" borderId="9" xfId="18" applyNumberFormat="1" applyFont="1" applyBorder="1" applyAlignment="1" applyProtection="1">
      <alignment horizontal="center" vertical="center" wrapText="1"/>
    </xf>
    <xf numFmtId="169" fontId="20" fillId="0" borderId="7" xfId="18" applyNumberFormat="1" applyFont="1" applyFill="1" applyBorder="1" applyAlignment="1" applyProtection="1">
      <alignment horizontal="right" vertical="center" wrapText="1"/>
    </xf>
    <xf numFmtId="174" fontId="25" fillId="0" borderId="7" xfId="1" applyNumberFormat="1" applyFont="1" applyBorder="1" applyAlignment="1" applyProtection="1">
      <alignment horizontal="right" vertical="center"/>
    </xf>
    <xf numFmtId="174" fontId="20" fillId="0" borderId="7" xfId="1" applyNumberFormat="1" applyFont="1" applyFill="1" applyBorder="1" applyAlignment="1" applyProtection="1">
      <alignment horizontal="right" vertical="center"/>
    </xf>
    <xf numFmtId="174" fontId="20" fillId="0" borderId="1" xfId="1" applyNumberFormat="1" applyFont="1" applyBorder="1" applyAlignment="1" applyProtection="1">
      <alignment horizontal="right" vertical="center"/>
    </xf>
    <xf numFmtId="174" fontId="20" fillId="0" borderId="7" xfId="1" applyNumberFormat="1" applyFont="1" applyBorder="1" applyAlignment="1" applyProtection="1">
      <alignment horizontal="right" vertical="center"/>
    </xf>
    <xf numFmtId="174" fontId="20" fillId="0" borderId="9" xfId="1" applyNumberFormat="1" applyFont="1" applyBorder="1" applyAlignment="1" applyProtection="1">
      <alignment horizontal="right" vertical="center"/>
    </xf>
    <xf numFmtId="174" fontId="20" fillId="0" borderId="10" xfId="1" applyNumberFormat="1" applyFont="1" applyBorder="1" applyAlignment="1" applyProtection="1">
      <alignment horizontal="right" vertical="center"/>
    </xf>
    <xf numFmtId="169" fontId="29" fillId="0" borderId="0" xfId="18" applyNumberFormat="1" applyFont="1" applyBorder="1" applyAlignment="1" applyProtection="1">
      <alignment horizontal="right"/>
    </xf>
    <xf numFmtId="49" fontId="20" fillId="0" borderId="1" xfId="0" quotePrefix="1" applyNumberFormat="1" applyFont="1" applyBorder="1" applyAlignment="1" applyProtection="1">
      <alignment horizontal="center" vertical="center" wrapText="1"/>
    </xf>
    <xf numFmtId="174" fontId="20" fillId="0" borderId="2" xfId="1" applyNumberFormat="1" applyFont="1" applyBorder="1" applyAlignment="1" applyProtection="1">
      <alignment horizontal="right" vertical="center"/>
    </xf>
    <xf numFmtId="0" fontId="20" fillId="0" borderId="1" xfId="0" applyFont="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169" fontId="20" fillId="0" borderId="6" xfId="1" applyNumberFormat="1" applyFont="1" applyFill="1" applyBorder="1" applyAlignment="1" applyProtection="1">
      <alignment horizontal="center" vertical="center" wrapText="1"/>
    </xf>
    <xf numFmtId="169" fontId="20" fillId="0" borderId="13" xfId="1" applyNumberFormat="1" applyFont="1" applyFill="1" applyBorder="1" applyAlignment="1" applyProtection="1">
      <alignment horizontal="center" vertical="center" wrapText="1"/>
    </xf>
    <xf numFmtId="0" fontId="20" fillId="0" borderId="8" xfId="0" applyFont="1" applyBorder="1" applyAlignment="1" applyProtection="1">
      <alignment horizontal="left" vertical="center" wrapText="1"/>
    </xf>
    <xf numFmtId="174" fontId="20" fillId="0" borderId="37" xfId="1" applyNumberFormat="1" applyFont="1" applyBorder="1" applyAlignment="1" applyProtection="1">
      <alignment horizontal="right" vertical="center"/>
    </xf>
    <xf numFmtId="0" fontId="20" fillId="0" borderId="22" xfId="0" applyFont="1" applyBorder="1" applyAlignment="1" applyProtection="1">
      <alignment horizontal="left" vertical="center" wrapText="1"/>
    </xf>
    <xf numFmtId="0" fontId="20" fillId="0" borderId="23" xfId="0" applyFont="1" applyBorder="1" applyAlignment="1" applyProtection="1">
      <alignment horizontal="center" vertical="center" wrapText="1"/>
    </xf>
    <xf numFmtId="174" fontId="20" fillId="0" borderId="32" xfId="1" applyNumberFormat="1" applyFont="1" applyBorder="1" applyAlignment="1" applyProtection="1">
      <alignment horizontal="right" vertical="center"/>
    </xf>
    <xf numFmtId="174" fontId="20" fillId="0" borderId="47" xfId="1" applyNumberFormat="1" applyFont="1" applyBorder="1" applyAlignment="1" applyProtection="1">
      <alignment horizontal="right" vertical="center"/>
    </xf>
    <xf numFmtId="0" fontId="30" fillId="0" borderId="0" xfId="0" applyFont="1" applyProtection="1"/>
    <xf numFmtId="0" fontId="31" fillId="0" borderId="0" xfId="0" applyFont="1" applyProtection="1"/>
    <xf numFmtId="0" fontId="0" fillId="0" borderId="0" xfId="0" applyFont="1" applyProtection="1"/>
    <xf numFmtId="0" fontId="12" fillId="0" borderId="0" xfId="0" applyFont="1" applyProtection="1"/>
    <xf numFmtId="174" fontId="25" fillId="5" borderId="3" xfId="1" applyNumberFormat="1" applyFont="1" applyFill="1" applyBorder="1" applyAlignment="1" applyProtection="1">
      <alignment horizontal="right" vertical="center"/>
      <protection locked="0"/>
    </xf>
    <xf numFmtId="174" fontId="25" fillId="5" borderId="16" xfId="1" applyNumberFormat="1" applyFont="1" applyFill="1" applyBorder="1" applyAlignment="1" applyProtection="1">
      <alignment horizontal="right" vertical="center"/>
      <protection locked="0"/>
    </xf>
    <xf numFmtId="174" fontId="25" fillId="5" borderId="5" xfId="1" applyNumberFormat="1" applyFont="1" applyFill="1" applyBorder="1" applyAlignment="1" applyProtection="1">
      <alignment horizontal="right" vertical="center"/>
      <protection locked="0"/>
    </xf>
    <xf numFmtId="174" fontId="25" fillId="5" borderId="18" xfId="1" applyNumberFormat="1" applyFont="1" applyFill="1" applyBorder="1" applyAlignment="1" applyProtection="1">
      <alignment horizontal="right" vertical="center"/>
      <protection locked="0"/>
    </xf>
    <xf numFmtId="174" fontId="25" fillId="5" borderId="14" xfId="1" applyNumberFormat="1" applyFont="1" applyFill="1" applyBorder="1" applyAlignment="1" applyProtection="1">
      <alignment horizontal="right" vertical="center"/>
      <protection locked="0"/>
    </xf>
    <xf numFmtId="174" fontId="25" fillId="5" borderId="25" xfId="1" applyNumberFormat="1" applyFont="1" applyFill="1" applyBorder="1" applyAlignment="1" applyProtection="1">
      <alignment horizontal="right" vertical="center"/>
      <protection locked="0"/>
    </xf>
    <xf numFmtId="0" fontId="34" fillId="0" borderId="0" xfId="18" applyFont="1" applyAlignment="1" applyProtection="1">
      <alignment vertical="center"/>
    </xf>
    <xf numFmtId="0" fontId="34" fillId="0" borderId="0" xfId="18" applyFont="1" applyProtection="1"/>
    <xf numFmtId="0" fontId="33" fillId="0" borderId="0" xfId="0" applyFont="1" applyProtection="1"/>
    <xf numFmtId="0" fontId="25" fillId="0" borderId="0" xfId="18" applyFont="1" applyAlignment="1" applyProtection="1">
      <alignment vertical="center"/>
    </xf>
    <xf numFmtId="0" fontId="15" fillId="0" borderId="0" xfId="0" applyFont="1" applyProtection="1"/>
    <xf numFmtId="0" fontId="12" fillId="0" borderId="0" xfId="0" applyFont="1" applyAlignment="1" applyProtection="1">
      <alignment vertical="center"/>
    </xf>
    <xf numFmtId="169" fontId="25" fillId="0" borderId="1" xfId="18" applyNumberFormat="1" applyFont="1" applyBorder="1" applyAlignment="1" applyProtection="1">
      <alignment horizontal="right" vertical="center" wrapText="1"/>
    </xf>
    <xf numFmtId="169" fontId="20" fillId="0" borderId="1" xfId="18" applyNumberFormat="1" applyFont="1" applyBorder="1" applyAlignment="1" applyProtection="1">
      <alignment horizontal="right" vertical="center" wrapText="1"/>
    </xf>
    <xf numFmtId="0" fontId="25" fillId="0" borderId="0" xfId="0" applyFont="1" applyFill="1" applyProtection="1"/>
    <xf numFmtId="0" fontId="15" fillId="0" borderId="0" xfId="0" applyFont="1" applyAlignment="1" applyProtection="1">
      <alignment vertical="center"/>
    </xf>
    <xf numFmtId="0" fontId="25" fillId="0" borderId="0" xfId="18" applyFont="1" applyBorder="1" applyAlignment="1" applyProtection="1">
      <alignment horizontal="right" vertical="center"/>
    </xf>
    <xf numFmtId="168" fontId="25" fillId="0" borderId="0" xfId="14" applyNumberFormat="1" applyFont="1" applyFill="1" applyBorder="1" applyAlignment="1" applyProtection="1">
      <alignment horizontal="center" vertical="center"/>
    </xf>
    <xf numFmtId="168" fontId="20" fillId="0" borderId="9" xfId="14" applyNumberFormat="1" applyFont="1" applyFill="1" applyBorder="1" applyAlignment="1" applyProtection="1">
      <alignment horizontal="center" vertical="center" wrapText="1"/>
    </xf>
    <xf numFmtId="168" fontId="20" fillId="0" borderId="10" xfId="14" applyNumberFormat="1" applyFont="1" applyFill="1" applyBorder="1" applyAlignment="1" applyProtection="1">
      <alignment horizontal="center" vertical="center" wrapText="1"/>
    </xf>
    <xf numFmtId="1" fontId="25" fillId="0" borderId="17" xfId="18" applyNumberFormat="1" applyFont="1" applyBorder="1" applyAlignment="1" applyProtection="1">
      <alignment horizontal="center" vertical="center" wrapText="1"/>
    </xf>
    <xf numFmtId="1" fontId="25" fillId="0" borderId="5" xfId="18" applyNumberFormat="1" applyFont="1" applyBorder="1" applyAlignment="1" applyProtection="1">
      <alignment horizontal="center" vertical="center" wrapText="1"/>
    </xf>
    <xf numFmtId="1" fontId="25" fillId="0" borderId="5" xfId="14" applyNumberFormat="1" applyFont="1" applyFill="1" applyBorder="1" applyAlignment="1" applyProtection="1">
      <alignment horizontal="center" vertical="center" wrapText="1"/>
    </xf>
    <xf numFmtId="1" fontId="25" fillId="0" borderId="18" xfId="14" applyNumberFormat="1" applyFont="1" applyFill="1" applyBorder="1" applyAlignment="1" applyProtection="1">
      <alignment horizontal="center" vertical="center" wrapText="1"/>
    </xf>
    <xf numFmtId="0" fontId="20" fillId="0" borderId="20" xfId="18" applyFont="1" applyBorder="1" applyAlignment="1" applyProtection="1">
      <alignment horizontal="center" vertical="center" wrapText="1"/>
    </xf>
    <xf numFmtId="49" fontId="20" fillId="0" borderId="20" xfId="18" applyNumberFormat="1" applyFont="1" applyFill="1" applyBorder="1" applyAlignment="1" applyProtection="1">
      <alignment horizontal="center" vertical="center" wrapText="1"/>
    </xf>
    <xf numFmtId="49" fontId="25" fillId="0" borderId="14" xfId="18" applyNumberFormat="1" applyFont="1" applyBorder="1" applyAlignment="1" applyProtection="1">
      <alignment horizontal="center" vertical="center" wrapText="1"/>
    </xf>
    <xf numFmtId="168" fontId="29" fillId="0" borderId="0" xfId="14" applyNumberFormat="1" applyFont="1" applyFill="1" applyBorder="1" applyAlignment="1" applyProtection="1">
      <alignment horizontal="center" vertical="center"/>
    </xf>
    <xf numFmtId="168" fontId="29" fillId="0" borderId="0" xfId="14" applyNumberFormat="1" applyFont="1" applyFill="1" applyBorder="1" applyAlignment="1" applyProtection="1">
      <alignment horizontal="right" vertical="center"/>
    </xf>
    <xf numFmtId="174" fontId="20" fillId="0" borderId="20" xfId="1" applyNumberFormat="1" applyFont="1" applyBorder="1" applyAlignment="1" applyProtection="1">
      <alignment horizontal="right" vertical="center"/>
    </xf>
    <xf numFmtId="0" fontId="20" fillId="0" borderId="8" xfId="18" applyFont="1" applyBorder="1" applyAlignment="1" applyProtection="1">
      <alignment horizontal="left" vertical="center" wrapText="1"/>
    </xf>
    <xf numFmtId="0" fontId="25" fillId="0" borderId="8" xfId="18" applyFont="1" applyFill="1" applyBorder="1" applyAlignment="1" applyProtection="1">
      <alignment horizontal="left" vertical="center" wrapText="1"/>
    </xf>
    <xf numFmtId="0" fontId="20" fillId="0" borderId="17" xfId="18" applyFont="1" applyBorder="1" applyAlignment="1" applyProtection="1">
      <alignment horizontal="left" vertical="center" wrapText="1"/>
    </xf>
    <xf numFmtId="0" fontId="20" fillId="3" borderId="19" xfId="18" applyFont="1" applyFill="1" applyBorder="1" applyAlignment="1" applyProtection="1">
      <alignment horizontal="left" vertical="center" wrapText="1"/>
    </xf>
    <xf numFmtId="0" fontId="25" fillId="0" borderId="15" xfId="18" quotePrefix="1" applyFont="1" applyBorder="1" applyAlignment="1" applyProtection="1">
      <alignment horizontal="left" vertical="center" wrapText="1"/>
    </xf>
    <xf numFmtId="0" fontId="20" fillId="0" borderId="19" xfId="18" applyFont="1" applyFill="1" applyBorder="1" applyAlignment="1" applyProtection="1">
      <alignment horizontal="left" vertical="center" wrapText="1"/>
    </xf>
    <xf numFmtId="0" fontId="25" fillId="0" borderId="24" xfId="18" applyFont="1" applyBorder="1" applyAlignment="1" applyProtection="1">
      <alignment horizontal="left" vertical="center" wrapText="1"/>
    </xf>
    <xf numFmtId="0" fontId="20" fillId="0" borderId="17" xfId="18" applyFont="1" applyFill="1" applyBorder="1" applyAlignment="1" applyProtection="1">
      <alignment horizontal="left" vertical="center" wrapText="1"/>
    </xf>
    <xf numFmtId="49" fontId="25" fillId="0" borderId="5" xfId="18" applyNumberFormat="1" applyFont="1" applyFill="1" applyBorder="1" applyAlignment="1" applyProtection="1">
      <alignment horizontal="center" vertical="center" wrapText="1"/>
    </xf>
    <xf numFmtId="0" fontId="34" fillId="0" borderId="0" xfId="18" applyFont="1" applyAlignment="1" applyProtection="1">
      <alignment wrapText="1"/>
    </xf>
    <xf numFmtId="14" fontId="25" fillId="0" borderId="0" xfId="18" applyNumberFormat="1" applyFont="1" applyBorder="1" applyAlignment="1" applyProtection="1">
      <alignment horizontal="center" wrapText="1"/>
    </xf>
    <xf numFmtId="0" fontId="15" fillId="0" borderId="0" xfId="0" applyFont="1" applyAlignment="1" applyProtection="1">
      <alignment horizontal="center" vertical="center"/>
    </xf>
    <xf numFmtId="1" fontId="15" fillId="0" borderId="0" xfId="0" applyNumberFormat="1" applyFont="1" applyAlignment="1" applyProtection="1">
      <alignment horizontal="center" vertical="center"/>
    </xf>
    <xf numFmtId="0" fontId="27" fillId="0" borderId="8" xfId="0" applyFont="1" applyFill="1" applyBorder="1" applyAlignment="1" applyProtection="1">
      <alignment horizontal="left" vertical="center" wrapText="1"/>
    </xf>
    <xf numFmtId="168" fontId="35" fillId="0" borderId="1" xfId="14" applyNumberFormat="1" applyFont="1" applyFill="1" applyBorder="1" applyAlignment="1" applyProtection="1">
      <alignment horizontal="right" vertical="center"/>
    </xf>
    <xf numFmtId="168" fontId="35" fillId="0" borderId="7" xfId="14" applyNumberFormat="1" applyFont="1" applyFill="1" applyBorder="1" applyAlignment="1" applyProtection="1">
      <alignment horizontal="right" vertical="center"/>
    </xf>
    <xf numFmtId="0" fontId="15" fillId="0" borderId="0" xfId="0" applyFont="1" applyAlignment="1" applyProtection="1">
      <alignment wrapText="1"/>
    </xf>
    <xf numFmtId="172" fontId="20" fillId="5" borderId="5" xfId="14" applyNumberFormat="1" applyFont="1" applyFill="1" applyBorder="1" applyAlignment="1" applyProtection="1">
      <alignment horizontal="right" vertical="center"/>
      <protection locked="0"/>
    </xf>
    <xf numFmtId="172" fontId="20" fillId="5" borderId="18" xfId="14" applyNumberFormat="1" applyFont="1" applyFill="1" applyBorder="1" applyAlignment="1" applyProtection="1">
      <alignment horizontal="right" vertical="center"/>
      <protection locked="0"/>
    </xf>
    <xf numFmtId="174" fontId="20" fillId="5" borderId="20" xfId="1" applyNumberFormat="1" applyFont="1" applyFill="1" applyBorder="1" applyAlignment="1" applyProtection="1">
      <alignment horizontal="right" vertical="center"/>
      <protection locked="0"/>
    </xf>
    <xf numFmtId="174" fontId="20" fillId="5" borderId="21" xfId="1" applyNumberFormat="1" applyFont="1" applyFill="1" applyBorder="1" applyAlignment="1" applyProtection="1">
      <alignment horizontal="right" vertical="center"/>
      <protection locked="0"/>
    </xf>
    <xf numFmtId="0" fontId="38" fillId="0" borderId="0" xfId="0" applyFont="1" applyAlignment="1" applyProtection="1">
      <alignment horizontal="right" vertical="center"/>
    </xf>
    <xf numFmtId="0" fontId="37" fillId="0" borderId="0" xfId="0" applyFont="1" applyBorder="1" applyAlignment="1" applyProtection="1">
      <alignment vertical="center" wrapText="1"/>
    </xf>
    <xf numFmtId="0" fontId="37" fillId="0" borderId="6"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37" fillId="0" borderId="7" xfId="0" applyFont="1" applyBorder="1" applyAlignment="1" applyProtection="1">
      <alignment horizontal="center" vertical="center" wrapText="1"/>
    </xf>
    <xf numFmtId="0" fontId="37" fillId="0" borderId="44" xfId="0" applyFont="1" applyBorder="1" applyAlignment="1" applyProtection="1">
      <alignment horizontal="right" vertical="center" wrapText="1"/>
    </xf>
    <xf numFmtId="0" fontId="37" fillId="0" borderId="0" xfId="0" applyFont="1" applyBorder="1" applyAlignment="1" applyProtection="1">
      <alignment horizontal="left" vertical="center" wrapText="1"/>
    </xf>
    <xf numFmtId="0" fontId="37" fillId="0" borderId="44" xfId="0" applyFont="1" applyBorder="1" applyAlignment="1" applyProtection="1">
      <alignment vertical="center" wrapText="1"/>
    </xf>
    <xf numFmtId="0" fontId="0" fillId="0" borderId="51" xfId="0" applyFont="1" applyBorder="1" applyProtection="1"/>
    <xf numFmtId="0" fontId="0" fillId="0" borderId="0" xfId="0" applyFont="1" applyBorder="1" applyProtection="1"/>
    <xf numFmtId="174" fontId="25" fillId="5" borderId="10" xfId="1" applyNumberFormat="1" applyFont="1" applyFill="1" applyBorder="1" applyAlignment="1" applyProtection="1">
      <alignment horizontal="right" vertical="center"/>
      <protection locked="0"/>
    </xf>
    <xf numFmtId="174" fontId="25" fillId="5" borderId="13" xfId="1" applyNumberFormat="1" applyFont="1" applyFill="1" applyBorder="1" applyAlignment="1" applyProtection="1">
      <alignment horizontal="right" vertical="center"/>
      <protection locked="0"/>
    </xf>
    <xf numFmtId="174" fontId="25" fillId="5" borderId="7" xfId="1" applyNumberFormat="1" applyFont="1" applyFill="1" applyBorder="1" applyAlignment="1" applyProtection="1">
      <alignment horizontal="left" vertical="center"/>
      <protection locked="0"/>
    </xf>
    <xf numFmtId="0" fontId="20" fillId="0" borderId="9" xfId="18" applyFont="1" applyBorder="1" applyAlignment="1" applyProtection="1">
      <alignment horizontal="center" vertical="center" wrapText="1"/>
    </xf>
    <xf numFmtId="0" fontId="20" fillId="0" borderId="10" xfId="18" applyFont="1" applyBorder="1" applyAlignment="1" applyProtection="1">
      <alignment horizontal="center" vertical="center" wrapText="1"/>
    </xf>
    <xf numFmtId="0" fontId="20" fillId="0" borderId="5" xfId="18" applyFont="1" applyBorder="1" applyAlignment="1" applyProtection="1">
      <alignment horizontal="center" vertical="center" wrapText="1"/>
    </xf>
    <xf numFmtId="0" fontId="20" fillId="0" borderId="18" xfId="18" applyFont="1" applyBorder="1" applyAlignment="1" applyProtection="1">
      <alignment horizontal="center" vertical="center" wrapText="1"/>
    </xf>
    <xf numFmtId="0" fontId="25" fillId="0" borderId="17" xfId="18" applyFont="1" applyBorder="1" applyAlignment="1" applyProtection="1">
      <alignment vertical="center" wrapText="1"/>
    </xf>
    <xf numFmtId="0" fontId="25" fillId="0" borderId="8" xfId="18" applyFont="1" applyBorder="1" applyAlignment="1" applyProtection="1">
      <alignment vertical="center" wrapText="1"/>
    </xf>
    <xf numFmtId="174" fontId="20" fillId="0" borderId="5" xfId="1" applyNumberFormat="1" applyFont="1" applyBorder="1" applyAlignment="1" applyProtection="1">
      <alignment horizontal="right" vertical="center"/>
    </xf>
    <xf numFmtId="174" fontId="20" fillId="0" borderId="18" xfId="1" applyNumberFormat="1" applyFont="1" applyBorder="1" applyAlignment="1" applyProtection="1">
      <alignment horizontal="right" vertical="center"/>
    </xf>
    <xf numFmtId="174" fontId="20" fillId="0" borderId="3" xfId="1" applyNumberFormat="1" applyFont="1" applyBorder="1" applyAlignment="1" applyProtection="1">
      <alignment horizontal="right" vertical="center"/>
    </xf>
    <xf numFmtId="174" fontId="20" fillId="0" borderId="16" xfId="1" applyNumberFormat="1" applyFont="1" applyBorder="1" applyAlignment="1" applyProtection="1">
      <alignment horizontal="right" vertical="center"/>
    </xf>
    <xf numFmtId="0" fontId="29" fillId="0" borderId="0" xfId="18" applyFont="1" applyBorder="1" applyAlignment="1" applyProtection="1">
      <alignment horizontal="right"/>
    </xf>
    <xf numFmtId="164" fontId="20" fillId="0" borderId="19" xfId="1" applyFont="1" applyBorder="1" applyAlignment="1" applyProtection="1">
      <alignment horizontal="center" vertical="center" wrapText="1"/>
    </xf>
    <xf numFmtId="164" fontId="20" fillId="0" borderId="20" xfId="1" applyFont="1" applyBorder="1" applyAlignment="1" applyProtection="1">
      <alignment horizontal="center" vertical="center" wrapText="1"/>
    </xf>
    <xf numFmtId="164" fontId="20" fillId="0" borderId="21" xfId="1" applyFont="1" applyBorder="1" applyAlignment="1" applyProtection="1">
      <alignment horizontal="center" vertical="center" wrapText="1"/>
    </xf>
    <xf numFmtId="173" fontId="20" fillId="0" borderId="17" xfId="1" applyNumberFormat="1" applyFont="1" applyBorder="1" applyAlignment="1" applyProtection="1">
      <alignment horizontal="center" vertical="center" wrapText="1"/>
    </xf>
    <xf numFmtId="173" fontId="20" fillId="0" borderId="5" xfId="1" applyNumberFormat="1" applyFont="1" applyBorder="1" applyAlignment="1" applyProtection="1">
      <alignment horizontal="center" vertical="center" wrapText="1"/>
    </xf>
    <xf numFmtId="173" fontId="20" fillId="0" borderId="5" xfId="1" quotePrefix="1" applyNumberFormat="1" applyFont="1" applyBorder="1" applyAlignment="1" applyProtection="1">
      <alignment horizontal="center" vertical="center" wrapText="1"/>
    </xf>
    <xf numFmtId="173" fontId="20" fillId="0" borderId="18" xfId="1" quotePrefix="1" applyNumberFormat="1" applyFont="1" applyBorder="1" applyAlignment="1" applyProtection="1">
      <alignment horizontal="center" vertical="center" wrapText="1"/>
    </xf>
    <xf numFmtId="164" fontId="25" fillId="0" borderId="1" xfId="1" quotePrefix="1" applyFont="1" applyFill="1" applyBorder="1" applyAlignment="1" applyProtection="1">
      <alignment horizontal="center" vertical="center" wrapText="1"/>
    </xf>
    <xf numFmtId="49" fontId="25" fillId="0" borderId="1" xfId="1" quotePrefix="1" applyNumberFormat="1" applyFont="1" applyFill="1" applyBorder="1" applyAlignment="1" applyProtection="1">
      <alignment horizontal="center" vertical="center" wrapText="1"/>
    </xf>
    <xf numFmtId="164" fontId="25" fillId="0" borderId="3" xfId="1" quotePrefix="1" applyFont="1" applyFill="1" applyBorder="1" applyAlignment="1" applyProtection="1">
      <alignment horizontal="center" vertical="center" wrapText="1"/>
    </xf>
    <xf numFmtId="164" fontId="20" fillId="0" borderId="19" xfId="1" applyFont="1" applyFill="1" applyBorder="1" applyAlignment="1" applyProtection="1">
      <alignment horizontal="left" vertical="center" wrapText="1"/>
    </xf>
    <xf numFmtId="164" fontId="20" fillId="0" borderId="20" xfId="1" quotePrefix="1" applyFont="1" applyFill="1" applyBorder="1" applyAlignment="1" applyProtection="1">
      <alignment horizontal="center" vertical="center" wrapText="1"/>
    </xf>
    <xf numFmtId="164" fontId="25" fillId="0" borderId="8" xfId="1" applyFont="1" applyFill="1" applyBorder="1" applyAlignment="1" applyProtection="1">
      <alignment vertical="center" wrapText="1"/>
    </xf>
    <xf numFmtId="0" fontId="29" fillId="0" borderId="0" xfId="18" applyFont="1" applyBorder="1" applyAlignment="1" applyProtection="1">
      <alignment horizontal="right"/>
    </xf>
    <xf numFmtId="0" fontId="12" fillId="0" borderId="0" xfId="0" applyFont="1" applyAlignment="1" applyProtection="1">
      <alignment horizontal="center" vertical="center"/>
    </xf>
    <xf numFmtId="164" fontId="15" fillId="0" borderId="8" xfId="1" applyFont="1" applyFill="1" applyBorder="1" applyProtection="1"/>
    <xf numFmtId="164" fontId="25" fillId="0" borderId="8" xfId="1" applyFont="1" applyFill="1" applyBorder="1" applyAlignment="1" applyProtection="1">
      <alignment horizontal="left" vertical="center"/>
    </xf>
    <xf numFmtId="164" fontId="15" fillId="0" borderId="15" xfId="1" applyFont="1" applyFill="1" applyBorder="1" applyProtection="1"/>
    <xf numFmtId="164" fontId="12" fillId="0" borderId="19" xfId="1" applyFont="1" applyFill="1" applyBorder="1" applyProtection="1"/>
    <xf numFmtId="174" fontId="25" fillId="0" borderId="1" xfId="1" applyNumberFormat="1" applyFont="1" applyFill="1" applyBorder="1" applyAlignment="1" applyProtection="1">
      <alignment horizontal="right" vertical="center"/>
    </xf>
    <xf numFmtId="174" fontId="20" fillId="0" borderId="20" xfId="1" applyNumberFormat="1" applyFont="1" applyFill="1" applyBorder="1" applyAlignment="1" applyProtection="1">
      <alignment horizontal="right" vertical="center"/>
    </xf>
    <xf numFmtId="174" fontId="20" fillId="0" borderId="16" xfId="1" applyNumberFormat="1" applyFont="1" applyFill="1" applyBorder="1" applyAlignment="1" applyProtection="1">
      <alignment horizontal="right" vertical="center"/>
    </xf>
    <xf numFmtId="174" fontId="20" fillId="0" borderId="21" xfId="1" applyNumberFormat="1" applyFont="1" applyFill="1" applyBorder="1" applyAlignment="1" applyProtection="1">
      <alignment horizontal="right" vertical="center"/>
    </xf>
    <xf numFmtId="0" fontId="20" fillId="0" borderId="17" xfId="18" applyFont="1" applyBorder="1" applyAlignment="1" applyProtection="1">
      <alignment horizontal="center" wrapText="1"/>
    </xf>
    <xf numFmtId="0" fontId="20" fillId="0" borderId="5" xfId="18" quotePrefix="1" applyFont="1" applyBorder="1" applyAlignment="1" applyProtection="1">
      <alignment horizontal="center" vertical="center" wrapText="1"/>
    </xf>
    <xf numFmtId="175" fontId="25" fillId="0" borderId="1" xfId="1" applyNumberFormat="1" applyFont="1" applyFill="1" applyBorder="1" applyAlignment="1" applyProtection="1">
      <alignment horizontal="center" vertical="center"/>
    </xf>
    <xf numFmtId="175" fontId="25" fillId="0" borderId="3" xfId="1" applyNumberFormat="1" applyFont="1" applyFill="1" applyBorder="1" applyAlignment="1" applyProtection="1">
      <alignment horizontal="center" vertical="center"/>
    </xf>
    <xf numFmtId="170" fontId="20" fillId="0" borderId="20" xfId="18" applyNumberFormat="1" applyFont="1" applyFill="1" applyBorder="1" applyAlignment="1" applyProtection="1">
      <alignment horizontal="center" vertical="center" wrapText="1"/>
    </xf>
    <xf numFmtId="172" fontId="20" fillId="0" borderId="20" xfId="47" applyNumberFormat="1" applyFont="1" applyFill="1" applyBorder="1" applyAlignment="1" applyProtection="1">
      <alignment horizontal="center" vertical="center" wrapText="1"/>
    </xf>
    <xf numFmtId="172" fontId="20" fillId="0" borderId="21" xfId="47" applyNumberFormat="1" applyFont="1" applyFill="1" applyBorder="1" applyAlignment="1" applyProtection="1">
      <alignment horizontal="center" vertical="center" wrapText="1"/>
    </xf>
    <xf numFmtId="0" fontId="25" fillId="0" borderId="17" xfId="18" applyFont="1" applyBorder="1" applyAlignment="1" applyProtection="1">
      <alignment horizontal="left" vertical="center" wrapText="1"/>
    </xf>
    <xf numFmtId="170" fontId="20" fillId="0" borderId="5" xfId="18" applyNumberFormat="1" applyFont="1" applyFill="1" applyBorder="1" applyAlignment="1" applyProtection="1">
      <alignment horizontal="center" vertical="center" wrapText="1"/>
    </xf>
    <xf numFmtId="170" fontId="20" fillId="0" borderId="1" xfId="18" applyNumberFormat="1" applyFont="1" applyFill="1" applyBorder="1" applyAlignment="1" applyProtection="1">
      <alignment horizontal="center" vertical="center" wrapText="1"/>
    </xf>
    <xf numFmtId="0" fontId="25" fillId="0" borderId="11" xfId="18" applyFont="1" applyBorder="1" applyAlignment="1" applyProtection="1">
      <alignment horizontal="left" vertical="center" wrapText="1"/>
    </xf>
    <xf numFmtId="49" fontId="25" fillId="0" borderId="9" xfId="18" applyNumberFormat="1" applyFont="1" applyBorder="1" applyAlignment="1" applyProtection="1">
      <alignment horizontal="center" vertical="center" wrapText="1"/>
    </xf>
    <xf numFmtId="170" fontId="20" fillId="0" borderId="9" xfId="18" applyNumberFormat="1" applyFont="1" applyFill="1" applyBorder="1" applyAlignment="1" applyProtection="1">
      <alignment horizontal="center" vertical="center" wrapText="1"/>
    </xf>
    <xf numFmtId="0" fontId="29" fillId="0" borderId="0" xfId="18" applyFont="1" applyAlignment="1" applyProtection="1">
      <alignment horizontal="right"/>
    </xf>
    <xf numFmtId="174" fontId="20" fillId="0" borderId="1" xfId="1" applyNumberFormat="1" applyFont="1" applyFill="1" applyBorder="1" applyAlignment="1" applyProtection="1">
      <alignment horizontal="right" vertical="center"/>
    </xf>
    <xf numFmtId="174" fontId="20" fillId="0" borderId="3" xfId="1" applyNumberFormat="1" applyFont="1" applyFill="1" applyBorder="1" applyAlignment="1" applyProtection="1">
      <alignment horizontal="right" vertical="center"/>
    </xf>
    <xf numFmtId="174" fontId="20" fillId="0" borderId="5" xfId="1" applyNumberFormat="1" applyFont="1" applyFill="1" applyBorder="1" applyAlignment="1" applyProtection="1">
      <alignment horizontal="right" vertical="center"/>
    </xf>
    <xf numFmtId="174" fontId="20" fillId="0" borderId="18" xfId="1" applyNumberFormat="1" applyFont="1" applyFill="1" applyBorder="1" applyAlignment="1" applyProtection="1">
      <alignment horizontal="right" vertical="center"/>
    </xf>
    <xf numFmtId="174" fontId="20" fillId="0" borderId="9" xfId="1" applyNumberFormat="1" applyFont="1" applyFill="1" applyBorder="1" applyAlignment="1" applyProtection="1">
      <alignment horizontal="right" vertical="center"/>
    </xf>
    <xf numFmtId="174" fontId="20" fillId="0" borderId="10" xfId="1" applyNumberFormat="1" applyFont="1" applyFill="1" applyBorder="1" applyAlignment="1" applyProtection="1">
      <alignment horizontal="right" vertical="center"/>
    </xf>
    <xf numFmtId="174" fontId="20" fillId="5" borderId="1" xfId="1" applyNumberFormat="1" applyFont="1" applyFill="1" applyBorder="1" applyAlignment="1" applyProtection="1">
      <alignment horizontal="right" vertical="center"/>
      <protection locked="0"/>
    </xf>
    <xf numFmtId="174" fontId="20" fillId="5" borderId="7" xfId="1" applyNumberFormat="1" applyFont="1" applyFill="1" applyBorder="1" applyAlignment="1" applyProtection="1">
      <alignment horizontal="right" vertical="center"/>
      <protection locked="0"/>
    </xf>
    <xf numFmtId="170" fontId="25" fillId="0" borderId="2" xfId="1" applyNumberFormat="1" applyFont="1" applyBorder="1" applyAlignment="1" applyProtection="1">
      <alignment horizontal="center"/>
    </xf>
    <xf numFmtId="0" fontId="20" fillId="0" borderId="0" xfId="0" applyFont="1" applyFill="1" applyAlignment="1" applyProtection="1">
      <alignment horizontal="center" vertical="center"/>
    </xf>
    <xf numFmtId="0" fontId="20" fillId="0" borderId="17" xfId="18" applyFont="1" applyFill="1" applyBorder="1" applyAlignment="1" applyProtection="1">
      <alignment horizontal="center" vertical="center" wrapText="1"/>
    </xf>
    <xf numFmtId="0" fontId="20" fillId="0" borderId="5" xfId="18" applyFont="1" applyFill="1" applyBorder="1" applyAlignment="1" applyProtection="1">
      <alignment horizontal="center" vertical="center" wrapText="1"/>
    </xf>
    <xf numFmtId="0" fontId="20" fillId="0" borderId="18" xfId="18" applyFont="1" applyFill="1" applyBorder="1" applyAlignment="1" applyProtection="1">
      <alignment horizontal="center" vertical="center" wrapText="1"/>
    </xf>
    <xf numFmtId="0" fontId="20" fillId="0" borderId="8" xfId="18" applyFont="1" applyFill="1" applyBorder="1" applyAlignment="1" applyProtection="1">
      <alignment vertical="center" wrapText="1"/>
    </xf>
    <xf numFmtId="49" fontId="20" fillId="0" borderId="1" xfId="18" applyNumberFormat="1" applyFont="1" applyFill="1" applyBorder="1" applyAlignment="1" applyProtection="1">
      <alignment horizontal="center" vertical="center" wrapText="1"/>
    </xf>
    <xf numFmtId="169" fontId="25" fillId="0" borderId="7" xfId="0" applyNumberFormat="1" applyFont="1" applyFill="1" applyBorder="1" applyAlignment="1" applyProtection="1">
      <alignment horizontal="center" vertical="center" wrapText="1"/>
    </xf>
    <xf numFmtId="0" fontId="25" fillId="0" borderId="8" xfId="18" applyFont="1" applyFill="1" applyBorder="1" applyAlignment="1" applyProtection="1">
      <alignment vertical="center" wrapText="1"/>
    </xf>
    <xf numFmtId="0" fontId="36" fillId="0" borderId="8" xfId="18" applyFont="1" applyFill="1" applyBorder="1" applyAlignment="1" applyProtection="1">
      <alignment vertical="center" wrapText="1"/>
    </xf>
    <xf numFmtId="0" fontId="25" fillId="0" borderId="1" xfId="18" applyFont="1" applyFill="1" applyBorder="1" applyAlignment="1" applyProtection="1">
      <alignment horizontal="center" vertical="center" wrapText="1"/>
    </xf>
    <xf numFmtId="0" fontId="20" fillId="0" borderId="1" xfId="18" applyFont="1" applyFill="1" applyBorder="1" applyAlignment="1" applyProtection="1">
      <alignment horizontal="center" vertical="center" wrapText="1"/>
    </xf>
    <xf numFmtId="0" fontId="25" fillId="0" borderId="11" xfId="18" applyFont="1" applyFill="1" applyBorder="1" applyAlignment="1" applyProtection="1">
      <alignment horizontal="left" vertical="center" wrapText="1"/>
    </xf>
    <xf numFmtId="0" fontId="25" fillId="0" borderId="9" xfId="18" applyFont="1" applyFill="1" applyBorder="1" applyAlignment="1" applyProtection="1">
      <alignment horizontal="center" vertical="center" wrapText="1"/>
    </xf>
    <xf numFmtId="0" fontId="34" fillId="0" borderId="0" xfId="18" applyFont="1" applyAlignment="1" applyProtection="1">
      <alignment horizontal="center"/>
    </xf>
    <xf numFmtId="169" fontId="34" fillId="0" borderId="0" xfId="18" applyNumberFormat="1" applyFont="1" applyAlignment="1" applyProtection="1">
      <alignment horizontal="center"/>
    </xf>
    <xf numFmtId="0" fontId="30" fillId="0" borderId="0" xfId="18" applyFont="1" applyProtection="1"/>
    <xf numFmtId="0" fontId="31" fillId="0" borderId="0" xfId="18" applyFont="1" applyProtection="1"/>
    <xf numFmtId="0" fontId="15" fillId="0" borderId="0" xfId="18" applyFont="1" applyProtection="1"/>
    <xf numFmtId="0" fontId="15" fillId="0" borderId="8" xfId="18" applyFont="1" applyFill="1" applyBorder="1" applyAlignment="1" applyProtection="1">
      <alignment horizontal="left" vertical="center"/>
    </xf>
    <xf numFmtId="174" fontId="25" fillId="5" borderId="9" xfId="1" applyNumberFormat="1" applyFont="1" applyFill="1" applyBorder="1" applyAlignment="1" applyProtection="1">
      <alignment horizontal="right" vertical="center"/>
      <protection locked="0"/>
    </xf>
    <xf numFmtId="169" fontId="20" fillId="0" borderId="9" xfId="1" applyNumberFormat="1" applyFont="1" applyFill="1" applyBorder="1" applyAlignment="1" applyProtection="1">
      <alignment horizontal="center" vertical="center" wrapText="1"/>
    </xf>
    <xf numFmtId="169" fontId="20" fillId="0" borderId="10" xfId="1" applyNumberFormat="1"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xf>
    <xf numFmtId="0" fontId="25" fillId="0" borderId="20" xfId="0" applyFont="1" applyFill="1" applyBorder="1" applyAlignment="1" applyProtection="1">
      <alignment horizontal="center" vertical="center" wrapText="1"/>
    </xf>
    <xf numFmtId="0" fontId="25" fillId="0" borderId="27" xfId="0" applyFont="1" applyFill="1" applyBorder="1" applyAlignment="1" applyProtection="1">
      <alignment horizontal="center" vertical="center" wrapText="1"/>
    </xf>
    <xf numFmtId="0" fontId="25" fillId="0" borderId="21" xfId="0" applyFont="1" applyFill="1" applyBorder="1" applyAlignment="1" applyProtection="1">
      <alignment horizontal="center" vertical="center" wrapText="1"/>
    </xf>
    <xf numFmtId="0" fontId="20" fillId="0" borderId="19" xfId="0" applyFont="1" applyFill="1" applyBorder="1" applyAlignment="1" applyProtection="1">
      <alignment vertical="center" wrapText="1"/>
    </xf>
    <xf numFmtId="167" fontId="20" fillId="0" borderId="20" xfId="0" applyNumberFormat="1" applyFont="1" applyFill="1" applyBorder="1" applyAlignment="1" applyProtection="1">
      <alignment horizontal="center" vertical="center" wrapText="1"/>
    </xf>
    <xf numFmtId="0" fontId="25" fillId="0" borderId="17" xfId="0" applyFont="1" applyBorder="1" applyAlignment="1" applyProtection="1">
      <alignment vertical="center" wrapText="1"/>
    </xf>
    <xf numFmtId="167" fontId="25" fillId="0" borderId="5" xfId="0" applyNumberFormat="1" applyFont="1" applyBorder="1" applyAlignment="1" applyProtection="1">
      <alignment horizontal="center" vertical="center" wrapText="1"/>
    </xf>
    <xf numFmtId="0" fontId="25" fillId="0" borderId="15" xfId="0" applyFont="1" applyBorder="1" applyAlignment="1" applyProtection="1">
      <alignment vertical="center" wrapText="1"/>
    </xf>
    <xf numFmtId="167" fontId="25" fillId="0" borderId="9" xfId="0" applyNumberFormat="1" applyFont="1" applyBorder="1" applyAlignment="1" applyProtection="1">
      <alignment horizontal="center" vertical="center" wrapText="1"/>
    </xf>
    <xf numFmtId="167" fontId="20" fillId="0" borderId="23" xfId="0" applyNumberFormat="1" applyFont="1" applyFill="1" applyBorder="1" applyAlignment="1" applyProtection="1">
      <alignment horizontal="center" vertical="center" wrapText="1"/>
    </xf>
    <xf numFmtId="0" fontId="25" fillId="0" borderId="8" xfId="0" applyFont="1" applyBorder="1" applyAlignment="1" applyProtection="1">
      <alignment vertical="center" wrapText="1"/>
    </xf>
    <xf numFmtId="167" fontId="25" fillId="0" borderId="1" xfId="0" applyNumberFormat="1" applyFont="1" applyBorder="1" applyAlignment="1" applyProtection="1">
      <alignment horizontal="center" vertical="center" wrapText="1"/>
    </xf>
    <xf numFmtId="167" fontId="25" fillId="0" borderId="3" xfId="0" applyNumberFormat="1" applyFont="1" applyBorder="1" applyAlignment="1" applyProtection="1">
      <alignment horizontal="center" vertical="center" wrapText="1"/>
    </xf>
    <xf numFmtId="167" fontId="20" fillId="0" borderId="20" xfId="0" applyNumberFormat="1" applyFont="1" applyBorder="1" applyAlignment="1" applyProtection="1">
      <alignment horizontal="center" vertical="center" wrapText="1"/>
    </xf>
    <xf numFmtId="0" fontId="25" fillId="0" borderId="11" xfId="0" applyFont="1" applyBorder="1" applyAlignment="1" applyProtection="1">
      <alignment vertical="center" wrapText="1"/>
    </xf>
    <xf numFmtId="0" fontId="34" fillId="0" borderId="0" xfId="0" applyFont="1" applyProtection="1"/>
    <xf numFmtId="0" fontId="34" fillId="0" borderId="0" xfId="0" applyFont="1" applyAlignment="1" applyProtection="1">
      <alignment horizontal="center"/>
    </xf>
    <xf numFmtId="169" fontId="34" fillId="0" borderId="0" xfId="0" applyNumberFormat="1" applyFont="1" applyAlignment="1" applyProtection="1">
      <alignment horizontal="center"/>
    </xf>
    <xf numFmtId="0" fontId="29" fillId="0" borderId="0" xfId="0" applyFont="1" applyFill="1" applyBorder="1" applyAlignment="1" applyProtection="1">
      <alignment horizontal="right"/>
    </xf>
    <xf numFmtId="0" fontId="20" fillId="0" borderId="7" xfId="18" applyFont="1" applyBorder="1" applyAlignment="1" applyProtection="1">
      <alignment horizontal="center" vertical="center" wrapText="1"/>
    </xf>
    <xf numFmtId="0" fontId="25" fillId="0" borderId="11" xfId="18" applyFont="1" applyFill="1" applyBorder="1" applyAlignment="1" applyProtection="1">
      <alignment vertical="center" wrapText="1"/>
    </xf>
    <xf numFmtId="49" fontId="25" fillId="0" borderId="9" xfId="18" applyNumberFormat="1" applyFont="1" applyFill="1" applyBorder="1" applyAlignment="1" applyProtection="1">
      <alignment horizontal="center" vertical="center" wrapText="1"/>
    </xf>
    <xf numFmtId="174" fontId="25" fillId="0" borderId="7" xfId="1" applyNumberFormat="1" applyFont="1" applyFill="1" applyBorder="1" applyAlignment="1" applyProtection="1">
      <alignment horizontal="right" vertical="center"/>
    </xf>
    <xf numFmtId="174" fontId="25" fillId="0" borderId="10" xfId="1" applyNumberFormat="1" applyFont="1" applyFill="1" applyBorder="1" applyAlignment="1" applyProtection="1">
      <alignment horizontal="right" vertical="center"/>
    </xf>
    <xf numFmtId="49" fontId="25" fillId="5" borderId="1" xfId="1" applyNumberFormat="1" applyFont="1" applyFill="1" applyBorder="1" applyAlignment="1" applyProtection="1">
      <alignment horizontal="left" vertical="center"/>
      <protection locked="0"/>
    </xf>
    <xf numFmtId="0" fontId="23" fillId="0" borderId="0" xfId="0" applyFont="1" applyFill="1" applyAlignment="1" applyProtection="1">
      <alignment horizontal="left" vertical="center"/>
    </xf>
    <xf numFmtId="0" fontId="23" fillId="0" borderId="0" xfId="0" applyNumberFormat="1" applyFont="1" applyFill="1" applyAlignment="1" applyProtection="1">
      <alignment horizontal="center" vertical="center"/>
    </xf>
    <xf numFmtId="0" fontId="23" fillId="0" borderId="0" xfId="0" applyFont="1" applyFill="1" applyAlignment="1" applyProtection="1">
      <alignment horizontal="center" vertical="center"/>
    </xf>
    <xf numFmtId="14" fontId="25" fillId="5" borderId="7" xfId="1" applyNumberFormat="1" applyFont="1" applyFill="1" applyBorder="1" applyAlignment="1" applyProtection="1">
      <alignment horizontal="left" vertical="center"/>
      <protection locked="0"/>
    </xf>
    <xf numFmtId="0" fontId="30" fillId="0" borderId="0" xfId="0" applyFont="1" applyAlignment="1" applyProtection="1">
      <alignment wrapText="1"/>
    </xf>
    <xf numFmtId="0" fontId="0" fillId="0" borderId="0" xfId="0" applyFont="1" applyAlignment="1" applyProtection="1">
      <alignment wrapText="1"/>
    </xf>
    <xf numFmtId="0" fontId="20" fillId="0" borderId="0" xfId="0" applyFont="1" applyAlignment="1" applyProtection="1">
      <alignment horizontal="right" indent="1"/>
    </xf>
    <xf numFmtId="0" fontId="20" fillId="0" borderId="0" xfId="0" applyNumberFormat="1" applyFont="1" applyFill="1" applyBorder="1" applyAlignment="1" applyProtection="1">
      <alignment horizontal="center"/>
    </xf>
    <xf numFmtId="14" fontId="25" fillId="5" borderId="1" xfId="0" applyNumberFormat="1" applyFont="1" applyFill="1" applyBorder="1" applyAlignment="1" applyProtection="1">
      <alignment horizontal="left"/>
      <protection locked="0"/>
    </xf>
    <xf numFmtId="0" fontId="37" fillId="0" borderId="42" xfId="0" applyFont="1" applyBorder="1" applyAlignment="1" applyProtection="1">
      <alignment vertical="center" wrapText="1"/>
    </xf>
    <xf numFmtId="14" fontId="37" fillId="0" borderId="1" xfId="0" applyNumberFormat="1" applyFont="1" applyBorder="1" applyAlignment="1" applyProtection="1">
      <alignment horizontal="left" vertical="center" wrapText="1"/>
    </xf>
    <xf numFmtId="0" fontId="25" fillId="0" borderId="1" xfId="1" applyNumberFormat="1" applyFont="1" applyFill="1" applyBorder="1" applyAlignment="1" applyProtection="1">
      <alignment horizontal="left" vertical="center"/>
    </xf>
    <xf numFmtId="1" fontId="41" fillId="0" borderId="0" xfId="0" applyNumberFormat="1" applyFont="1" applyFill="1" applyAlignment="1" applyProtection="1">
      <alignment horizontal="center" vertical="center"/>
    </xf>
    <xf numFmtId="0" fontId="17" fillId="0" borderId="0" xfId="0" applyFont="1" applyFill="1" applyAlignment="1" applyProtection="1">
      <alignment horizontal="center" vertical="center"/>
    </xf>
    <xf numFmtId="0" fontId="22" fillId="0" borderId="43" xfId="0" applyFont="1" applyBorder="1" applyAlignment="1" applyProtection="1">
      <alignment horizontal="left" vertical="top"/>
    </xf>
    <xf numFmtId="0" fontId="25" fillId="0" borderId="3" xfId="0" applyFont="1" applyFill="1" applyBorder="1" applyAlignment="1" applyProtection="1">
      <alignment horizontal="left" vertical="center" wrapText="1"/>
    </xf>
    <xf numFmtId="0" fontId="25" fillId="0" borderId="5" xfId="0" applyFont="1" applyFill="1" applyBorder="1" applyAlignment="1" applyProtection="1">
      <alignment horizontal="left" vertical="center" wrapText="1"/>
    </xf>
    <xf numFmtId="49" fontId="25" fillId="5" borderId="3" xfId="1" applyNumberFormat="1" applyFont="1" applyFill="1" applyBorder="1" applyAlignment="1" applyProtection="1">
      <alignment horizontal="left" vertical="top"/>
      <protection locked="0"/>
    </xf>
    <xf numFmtId="49" fontId="25" fillId="5" borderId="5" xfId="1" applyNumberFormat="1" applyFont="1" applyFill="1" applyBorder="1" applyAlignment="1" applyProtection="1">
      <alignment horizontal="left" vertical="top"/>
      <protection locked="0"/>
    </xf>
    <xf numFmtId="0" fontId="22" fillId="0" borderId="43" xfId="0" applyFont="1" applyFill="1" applyBorder="1" applyAlignment="1" applyProtection="1">
      <alignment horizontal="left" vertical="top"/>
    </xf>
    <xf numFmtId="0" fontId="16" fillId="0" borderId="43" xfId="0" applyFont="1" applyFill="1" applyBorder="1" applyAlignment="1" applyProtection="1">
      <alignment horizontal="left" vertical="top"/>
    </xf>
    <xf numFmtId="0" fontId="17" fillId="0" borderId="0" xfId="18" applyFont="1" applyAlignment="1" applyProtection="1">
      <alignment horizontal="center" vertical="center"/>
    </xf>
    <xf numFmtId="170" fontId="20" fillId="0" borderId="6" xfId="10" applyNumberFormat="1" applyFont="1" applyBorder="1" applyAlignment="1" applyProtection="1">
      <alignment horizontal="center" vertical="center" wrapText="1"/>
    </xf>
    <xf numFmtId="170" fontId="20" fillId="0" borderId="13" xfId="10" applyNumberFormat="1" applyFont="1" applyBorder="1" applyAlignment="1" applyProtection="1">
      <alignment horizontal="center" vertical="center" wrapText="1"/>
    </xf>
    <xf numFmtId="14" fontId="20" fillId="0" borderId="0" xfId="18" applyNumberFormat="1" applyFont="1" applyAlignment="1" applyProtection="1">
      <alignment horizontal="center" vertical="center"/>
    </xf>
    <xf numFmtId="0" fontId="20" fillId="0" borderId="12" xfId="18" applyFont="1" applyBorder="1" applyAlignment="1" applyProtection="1">
      <alignment horizontal="center" vertical="center" wrapText="1"/>
    </xf>
    <xf numFmtId="0" fontId="20" fillId="0" borderId="11" xfId="18" applyFont="1" applyBorder="1" applyAlignment="1" applyProtection="1">
      <alignment horizontal="center" vertical="center" wrapText="1"/>
    </xf>
    <xf numFmtId="0" fontId="20" fillId="0" borderId="6" xfId="18" applyFont="1" applyBorder="1" applyAlignment="1" applyProtection="1">
      <alignment horizontal="center" vertical="center" wrapText="1"/>
    </xf>
    <xf numFmtId="0" fontId="20" fillId="0" borderId="9" xfId="18" applyFont="1" applyBorder="1" applyAlignment="1" applyProtection="1">
      <alignment horizontal="center" vertical="center" wrapText="1"/>
    </xf>
    <xf numFmtId="171" fontId="24" fillId="0" borderId="48" xfId="18" applyNumberFormat="1" applyFont="1" applyBorder="1" applyAlignment="1" applyProtection="1">
      <alignment horizontal="center" vertical="center"/>
    </xf>
    <xf numFmtId="169" fontId="20" fillId="0" borderId="6" xfId="1" applyNumberFormat="1" applyFont="1" applyFill="1" applyBorder="1" applyAlignment="1" applyProtection="1">
      <alignment horizontal="center" vertical="center" wrapText="1"/>
    </xf>
    <xf numFmtId="169" fontId="20" fillId="0" borderId="13" xfId="1" applyNumberFormat="1" applyFont="1" applyFill="1" applyBorder="1" applyAlignment="1" applyProtection="1">
      <alignment horizontal="center" vertical="center" wrapText="1"/>
    </xf>
    <xf numFmtId="0" fontId="17" fillId="0" borderId="0" xfId="0" applyFont="1" applyBorder="1" applyAlignment="1" applyProtection="1">
      <alignment horizontal="center" wrapText="1"/>
    </xf>
    <xf numFmtId="0" fontId="20" fillId="0" borderId="29"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31"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33" fillId="0" borderId="0" xfId="0" applyFont="1" applyAlignment="1" applyProtection="1">
      <alignment horizontal="center" vertical="center"/>
    </xf>
    <xf numFmtId="0" fontId="12" fillId="0" borderId="0" xfId="0" applyFont="1" applyAlignment="1" applyProtection="1">
      <alignment horizontal="center" vertical="center"/>
    </xf>
    <xf numFmtId="0" fontId="17" fillId="0" borderId="0" xfId="18" applyFont="1" applyAlignment="1" applyProtection="1">
      <alignment horizontal="center"/>
    </xf>
    <xf numFmtId="0" fontId="20" fillId="0" borderId="0" xfId="18" applyFont="1" applyAlignment="1" applyProtection="1">
      <alignment horizontal="center"/>
    </xf>
    <xf numFmtId="0" fontId="20" fillId="0" borderId="12" xfId="18" applyFont="1" applyFill="1" applyBorder="1" applyAlignment="1" applyProtection="1">
      <alignment horizontal="center" vertical="center" wrapText="1"/>
    </xf>
    <xf numFmtId="0" fontId="20" fillId="0" borderId="11" xfId="18" applyFont="1" applyFill="1" applyBorder="1" applyAlignment="1" applyProtection="1">
      <alignment horizontal="center" vertical="center" wrapText="1"/>
    </xf>
    <xf numFmtId="0" fontId="20" fillId="0" borderId="6" xfId="18" applyFont="1" applyFill="1" applyBorder="1" applyAlignment="1" applyProtection="1">
      <alignment horizontal="center" vertical="center" wrapText="1"/>
    </xf>
    <xf numFmtId="0" fontId="20" fillId="0" borderId="9" xfId="18" applyFont="1" applyFill="1" applyBorder="1" applyAlignment="1" applyProtection="1">
      <alignment horizontal="center" vertical="center" wrapText="1"/>
    </xf>
    <xf numFmtId="168" fontId="20" fillId="0" borderId="6" xfId="14" applyNumberFormat="1" applyFont="1" applyFill="1" applyBorder="1" applyAlignment="1" applyProtection="1">
      <alignment horizontal="center" vertical="center" wrapText="1"/>
    </xf>
    <xf numFmtId="168" fontId="20" fillId="0" borderId="13" xfId="14" applyNumberFormat="1" applyFont="1" applyFill="1" applyBorder="1" applyAlignment="1" applyProtection="1">
      <alignment horizontal="center" vertical="center" wrapText="1"/>
    </xf>
    <xf numFmtId="0" fontId="37" fillId="0" borderId="8" xfId="0" applyFont="1" applyBorder="1" applyAlignment="1" applyProtection="1">
      <alignment horizontal="justify" vertical="center"/>
    </xf>
    <xf numFmtId="0" fontId="0" fillId="0" borderId="1" xfId="0" applyBorder="1" applyAlignment="1" applyProtection="1"/>
    <xf numFmtId="0" fontId="37" fillId="0" borderId="11" xfId="0" applyFont="1" applyFill="1" applyBorder="1" applyAlignment="1" applyProtection="1">
      <alignment horizontal="justify" vertical="center"/>
    </xf>
    <xf numFmtId="0" fontId="0" fillId="0" borderId="9" xfId="0" applyBorder="1" applyAlignment="1" applyProtection="1"/>
    <xf numFmtId="0" fontId="37" fillId="0" borderId="46" xfId="0" applyFont="1" applyBorder="1" applyAlignment="1" applyProtection="1">
      <alignment horizontal="justify" vertical="center"/>
    </xf>
    <xf numFmtId="0" fontId="0" fillId="0" borderId="39" xfId="0" applyBorder="1" applyAlignment="1" applyProtection="1"/>
    <xf numFmtId="0" fontId="0" fillId="0" borderId="2" xfId="0" applyBorder="1" applyAlignment="1" applyProtection="1"/>
    <xf numFmtId="0" fontId="37" fillId="0" borderId="52" xfId="0" applyFont="1" applyBorder="1" applyAlignment="1" applyProtection="1">
      <alignment horizontal="justify" vertical="center"/>
    </xf>
    <xf numFmtId="0" fontId="0" fillId="0" borderId="48" xfId="0" applyBorder="1" applyAlignment="1" applyProtection="1">
      <alignment horizontal="justify" vertical="center"/>
    </xf>
    <xf numFmtId="0" fontId="0" fillId="0" borderId="47" xfId="0" applyBorder="1" applyAlignment="1" applyProtection="1">
      <alignment horizontal="justify" vertical="center"/>
    </xf>
    <xf numFmtId="0" fontId="37" fillId="0" borderId="46" xfId="0" applyFont="1" applyBorder="1" applyAlignment="1" applyProtection="1">
      <alignment horizontal="justify" vertical="center" wrapText="1"/>
    </xf>
    <xf numFmtId="0" fontId="0" fillId="0" borderId="2" xfId="0" applyBorder="1" applyAlignment="1" applyProtection="1">
      <alignment horizontal="justify" vertical="center" wrapText="1"/>
    </xf>
    <xf numFmtId="0" fontId="37" fillId="0" borderId="3" xfId="0" applyFont="1" applyBorder="1" applyAlignment="1" applyProtection="1">
      <alignment horizontal="center" vertical="center" wrapText="1"/>
    </xf>
    <xf numFmtId="0" fontId="37" fillId="0" borderId="5" xfId="0" applyFont="1" applyBorder="1" applyAlignment="1" applyProtection="1">
      <alignment horizontal="center" vertical="center" wrapText="1"/>
    </xf>
    <xf numFmtId="0" fontId="37" fillId="0" borderId="33" xfId="0" applyFont="1" applyBorder="1" applyAlignment="1" applyProtection="1">
      <alignment horizontal="justify" vertical="center" wrapText="1"/>
    </xf>
    <xf numFmtId="0" fontId="0" fillId="0" borderId="41" xfId="0" applyBorder="1" applyAlignment="1" applyProtection="1">
      <alignment horizontal="justify" vertical="center" wrapText="1"/>
    </xf>
    <xf numFmtId="0" fontId="37" fillId="0" borderId="49" xfId="0" applyFont="1" applyBorder="1" applyAlignment="1" applyProtection="1">
      <alignment horizontal="justify" vertical="center" wrapText="1"/>
    </xf>
    <xf numFmtId="0" fontId="0" fillId="0" borderId="36" xfId="0" applyBorder="1" applyAlignment="1" applyProtection="1">
      <alignment horizontal="justify" vertical="center" wrapText="1"/>
    </xf>
    <xf numFmtId="0" fontId="0" fillId="0" borderId="50" xfId="0" applyBorder="1" applyAlignment="1" applyProtection="1">
      <alignment horizontal="justify" vertical="center" wrapText="1"/>
    </xf>
    <xf numFmtId="0" fontId="37" fillId="0" borderId="49" xfId="0" applyFont="1" applyBorder="1" applyAlignment="1" applyProtection="1">
      <alignment horizontal="left" vertical="center" wrapText="1"/>
    </xf>
    <xf numFmtId="0" fontId="37" fillId="0" borderId="36" xfId="0" applyFont="1" applyBorder="1" applyAlignment="1" applyProtection="1">
      <alignment horizontal="left" vertical="center" wrapText="1"/>
    </xf>
    <xf numFmtId="0" fontId="37" fillId="0" borderId="50" xfId="0" applyFont="1" applyBorder="1" applyAlignment="1" applyProtection="1">
      <alignment horizontal="left" vertical="center" wrapText="1"/>
    </xf>
    <xf numFmtId="0" fontId="39" fillId="0" borderId="0" xfId="0" applyFont="1" applyAlignment="1" applyProtection="1">
      <alignment horizontal="center" vertical="center"/>
    </xf>
    <xf numFmtId="0" fontId="37" fillId="0" borderId="44" xfId="0" applyFont="1" applyBorder="1" applyAlignment="1" applyProtection="1">
      <alignment horizontal="left" vertical="center" wrapText="1"/>
    </xf>
    <xf numFmtId="0" fontId="37" fillId="0" borderId="0" xfId="0" applyFont="1" applyBorder="1" applyAlignment="1" applyProtection="1">
      <alignment horizontal="left" vertical="center" wrapText="1"/>
    </xf>
    <xf numFmtId="0" fontId="37" fillId="0" borderId="8" xfId="0" applyFont="1" applyBorder="1" applyAlignment="1" applyProtection="1">
      <alignment horizontal="left" vertical="center" wrapText="1"/>
    </xf>
    <xf numFmtId="0" fontId="37" fillId="0" borderId="1" xfId="0" applyFont="1" applyBorder="1" applyAlignment="1" applyProtection="1">
      <alignment horizontal="left" vertical="center" wrapText="1"/>
    </xf>
    <xf numFmtId="0" fontId="37" fillId="0" borderId="42" xfId="0" applyFont="1" applyBorder="1" applyAlignment="1" applyProtection="1">
      <alignment horizontal="left" vertical="center" wrapText="1"/>
    </xf>
    <xf numFmtId="0" fontId="37" fillId="0" borderId="46" xfId="0" applyFont="1" applyFill="1" applyBorder="1" applyAlignment="1" applyProtection="1">
      <alignment horizontal="left" vertical="center" wrapText="1"/>
    </xf>
    <xf numFmtId="0" fontId="37" fillId="0" borderId="2" xfId="0" applyFont="1" applyFill="1" applyBorder="1" applyAlignment="1" applyProtection="1">
      <alignment horizontal="left" vertical="center" wrapText="1"/>
    </xf>
    <xf numFmtId="0" fontId="37" fillId="0" borderId="45" xfId="0" applyFont="1" applyBorder="1" applyAlignment="1" applyProtection="1">
      <alignment horizontal="justify" vertical="center" wrapText="1"/>
    </xf>
    <xf numFmtId="0" fontId="0" fillId="0" borderId="40" xfId="0" applyBorder="1" applyAlignment="1" applyProtection="1">
      <alignment horizontal="justify" vertical="center" wrapText="1"/>
    </xf>
    <xf numFmtId="0" fontId="0" fillId="0" borderId="0" xfId="0" applyFont="1" applyAlignment="1" applyProtection="1"/>
    <xf numFmtId="0" fontId="0" fillId="0" borderId="0" xfId="0" applyAlignment="1" applyProtection="1"/>
    <xf numFmtId="0" fontId="37" fillId="0" borderId="23" xfId="0" applyFont="1" applyBorder="1" applyAlignment="1" applyProtection="1">
      <alignment horizontal="center" vertical="center" wrapText="1"/>
    </xf>
    <xf numFmtId="0" fontId="20" fillId="0" borderId="1" xfId="18" applyFont="1" applyBorder="1" applyAlignment="1" applyProtection="1">
      <alignment horizontal="center" vertical="center" wrapText="1"/>
    </xf>
    <xf numFmtId="0" fontId="20" fillId="0" borderId="7" xfId="18" applyFont="1" applyBorder="1" applyAlignment="1" applyProtection="1">
      <alignment horizontal="center" vertical="center" wrapText="1"/>
    </xf>
    <xf numFmtId="0" fontId="20" fillId="0" borderId="10" xfId="18" applyFont="1" applyBorder="1" applyAlignment="1" applyProtection="1">
      <alignment horizontal="center" vertical="center" wrapText="1"/>
    </xf>
    <xf numFmtId="0" fontId="40" fillId="0" borderId="0" xfId="18" applyFont="1" applyAlignment="1" applyProtection="1">
      <alignment horizontal="center"/>
    </xf>
    <xf numFmtId="14" fontId="20" fillId="0" borderId="0" xfId="18" applyNumberFormat="1" applyFont="1" applyAlignment="1" applyProtection="1">
      <alignment horizontal="center"/>
    </xf>
    <xf numFmtId="0" fontId="20" fillId="0" borderId="8" xfId="18" applyFont="1" applyBorder="1" applyAlignment="1" applyProtection="1">
      <alignment horizontal="center" vertical="center" wrapText="1"/>
    </xf>
    <xf numFmtId="0" fontId="20" fillId="0" borderId="13" xfId="18" applyFont="1" applyBorder="1" applyAlignment="1" applyProtection="1">
      <alignment horizontal="center" vertical="center" wrapText="1"/>
    </xf>
    <xf numFmtId="0" fontId="25" fillId="0" borderId="48" xfId="18" applyFont="1" applyBorder="1" applyAlignment="1" applyProtection="1">
      <alignment horizontal="center"/>
    </xf>
    <xf numFmtId="0" fontId="12" fillId="0" borderId="0" xfId="18" applyFont="1" applyAlignment="1" applyProtection="1">
      <alignment horizontal="center"/>
    </xf>
    <xf numFmtId="0" fontId="15" fillId="0" borderId="48" xfId="18" applyFont="1" applyBorder="1" applyAlignment="1" applyProtection="1">
      <alignment horizontal="center"/>
    </xf>
    <xf numFmtId="0" fontId="17" fillId="0" borderId="0" xfId="0" applyFont="1" applyAlignment="1" applyProtection="1">
      <alignment horizontal="center"/>
    </xf>
    <xf numFmtId="14" fontId="20" fillId="0" borderId="0" xfId="0" applyNumberFormat="1" applyFont="1" applyAlignment="1" applyProtection="1">
      <alignment horizontal="center" wrapText="1"/>
    </xf>
    <xf numFmtId="0" fontId="20" fillId="0" borderId="6"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5" fillId="0" borderId="48" xfId="0" applyFont="1" applyBorder="1" applyAlignment="1" applyProtection="1">
      <alignment horizontal="center"/>
    </xf>
    <xf numFmtId="0" fontId="20" fillId="0" borderId="33" xfId="18" applyFont="1" applyFill="1" applyBorder="1" applyAlignment="1" applyProtection="1">
      <alignment horizontal="center" vertical="center" wrapText="1"/>
    </xf>
    <xf numFmtId="0" fontId="20" fillId="0" borderId="34" xfId="18" applyFont="1" applyFill="1" applyBorder="1" applyAlignment="1" applyProtection="1">
      <alignment horizontal="center" vertical="center" wrapText="1"/>
    </xf>
    <xf numFmtId="0" fontId="20" fillId="0" borderId="35" xfId="18" applyFont="1" applyFill="1" applyBorder="1" applyAlignment="1" applyProtection="1">
      <alignment horizontal="center" vertical="center" wrapText="1"/>
    </xf>
    <xf numFmtId="0" fontId="25" fillId="0" borderId="33" xfId="18" applyFont="1" applyFill="1" applyBorder="1" applyAlignment="1" applyProtection="1">
      <alignment horizontal="center" vertical="center" wrapText="1"/>
    </xf>
    <xf numFmtId="0" fontId="25" fillId="0" borderId="34" xfId="18" applyFont="1" applyFill="1" applyBorder="1" applyAlignment="1" applyProtection="1">
      <alignment horizontal="center" vertical="center" wrapText="1"/>
    </xf>
    <xf numFmtId="0" fontId="25" fillId="0" borderId="35" xfId="18" applyFont="1" applyFill="1" applyBorder="1" applyAlignment="1" applyProtection="1">
      <alignment horizontal="center" vertical="center" wrapText="1"/>
    </xf>
    <xf numFmtId="171" fontId="20" fillId="0" borderId="0" xfId="18" applyNumberFormat="1" applyFont="1" applyBorder="1" applyAlignment="1" applyProtection="1">
      <alignment horizontal="center"/>
    </xf>
    <xf numFmtId="164" fontId="15" fillId="0" borderId="24" xfId="1" applyFont="1" applyFill="1" applyBorder="1" applyAlignment="1" applyProtection="1">
      <alignment horizontal="center"/>
    </xf>
    <xf numFmtId="164" fontId="15" fillId="0" borderId="14" xfId="1" applyFont="1" applyFill="1" applyBorder="1" applyAlignment="1" applyProtection="1">
      <alignment horizontal="center"/>
    </xf>
    <xf numFmtId="164" fontId="15" fillId="0" borderId="25" xfId="1" applyFont="1" applyFill="1" applyBorder="1" applyAlignment="1" applyProtection="1">
      <alignment horizontal="center"/>
    </xf>
    <xf numFmtId="0" fontId="29" fillId="0" borderId="0" xfId="18" applyFont="1" applyBorder="1" applyAlignment="1" applyProtection="1">
      <alignment horizontal="right"/>
    </xf>
    <xf numFmtId="164" fontId="15" fillId="0" borderId="8" xfId="1" applyFont="1" applyFill="1" applyBorder="1" applyAlignment="1" applyProtection="1">
      <alignment horizontal="center"/>
    </xf>
    <xf numFmtId="164" fontId="15" fillId="0" borderId="1" xfId="1" applyFont="1" applyFill="1" applyBorder="1" applyAlignment="1" applyProtection="1">
      <alignment horizontal="center"/>
    </xf>
    <xf numFmtId="164" fontId="15" fillId="0" borderId="7" xfId="1" applyFont="1" applyFill="1" applyBorder="1" applyAlignment="1" applyProtection="1">
      <alignment horizontal="center"/>
    </xf>
    <xf numFmtId="164" fontId="20" fillId="0" borderId="17" xfId="1" applyFont="1" applyFill="1" applyBorder="1" applyAlignment="1" applyProtection="1">
      <alignment horizontal="center" vertical="center" wrapText="1"/>
    </xf>
    <xf numFmtId="164" fontId="20" fillId="0" borderId="5" xfId="1" applyFont="1" applyFill="1" applyBorder="1" applyAlignment="1" applyProtection="1">
      <alignment horizontal="center" vertical="center" wrapText="1"/>
    </xf>
    <xf numFmtId="164" fontId="20" fillId="0" borderId="18" xfId="1" applyFont="1" applyFill="1" applyBorder="1" applyAlignment="1" applyProtection="1">
      <alignment horizontal="center" vertical="center" wrapText="1"/>
    </xf>
  </cellXfs>
  <cellStyles count="50">
    <cellStyle name="Comma" xfId="1" builtinId="3"/>
    <cellStyle name="Comma [0] 2" xfId="2"/>
    <cellStyle name="Comma 10" xfId="3"/>
    <cellStyle name="Comma 10 2" xfId="47"/>
    <cellStyle name="Comma 11" xfId="4"/>
    <cellStyle name="Comma 12" xfId="5"/>
    <cellStyle name="Comma 13" xfId="6"/>
    <cellStyle name="Comma 14" xfId="7"/>
    <cellStyle name="Comma 15" xfId="8"/>
    <cellStyle name="Comma 16" xfId="9"/>
    <cellStyle name="Comma 2" xfId="10"/>
    <cellStyle name="Comma 2 2" xfId="49"/>
    <cellStyle name="Comma 3" xfId="11"/>
    <cellStyle name="Comma 4" xfId="12"/>
    <cellStyle name="Comma 5" xfId="13"/>
    <cellStyle name="Comma 6" xfId="14"/>
    <cellStyle name="Comma 7" xfId="15"/>
    <cellStyle name="Comma 8" xfId="16"/>
    <cellStyle name="Comma 9" xfId="17"/>
    <cellStyle name="Normal" xfId="0" builtinId="0"/>
    <cellStyle name="Normal 10" xfId="45"/>
    <cellStyle name="Normal 11" xfId="46"/>
    <cellStyle name="Normal 12" xfId="39"/>
    <cellStyle name="Normal 13" xfId="35"/>
    <cellStyle name="Normal 14" xfId="40"/>
    <cellStyle name="Normal 15" xfId="36"/>
    <cellStyle name="Normal 16" xfId="42"/>
    <cellStyle name="Normal 17" xfId="38"/>
    <cellStyle name="Normal 18" xfId="41"/>
    <cellStyle name="Normal 19" xfId="37"/>
    <cellStyle name="Normal 2" xfId="18"/>
    <cellStyle name="Normal 20" xfId="48"/>
    <cellStyle name="Normal 3" xfId="30"/>
    <cellStyle name="Normal 4" xfId="31"/>
    <cellStyle name="Normal 5" xfId="32"/>
    <cellStyle name="Normal 6" xfId="33"/>
    <cellStyle name="Normal 7" xfId="34"/>
    <cellStyle name="Normal 8" xfId="43"/>
    <cellStyle name="Normal 9" xfId="44"/>
    <cellStyle name="Percent 2" xfId="19"/>
    <cellStyle name="S0" xfId="20"/>
    <cellStyle name="S1" xfId="21"/>
    <cellStyle name="S10" xfId="22"/>
    <cellStyle name="S13" xfId="23"/>
    <cellStyle name="S16" xfId="24"/>
    <cellStyle name="S3" xfId="25"/>
    <cellStyle name="S6" xfId="26"/>
    <cellStyle name="S7" xfId="27"/>
    <cellStyle name="S8" xfId="28"/>
    <cellStyle name="S9" xfId="29"/>
  </cellStyles>
  <dxfs count="60">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s>
  <tableStyles count="0" defaultTableStyle="TableStyleMedium9" defaultPivotStyle="PivotStyleLight16"/>
  <colors>
    <mruColors>
      <color rgb="FFFFFFCC"/>
      <color rgb="FFFFFF99"/>
      <color rgb="FF53FFA1"/>
      <color rgb="FFF4F9D5"/>
      <color rgb="FFFF66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contabilsef.md/term.php?l=ro&amp;term=730&amp;t=Numerar" TargetMode="External"/><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D25"/>
  <sheetViews>
    <sheetView showGridLines="0" tabSelected="1" zoomScaleNormal="100" workbookViewId="0">
      <selection activeCell="B4" sqref="B4"/>
    </sheetView>
  </sheetViews>
  <sheetFormatPr defaultRowHeight="12.75" x14ac:dyDescent="0.25"/>
  <cols>
    <col min="1" max="1" width="29.5703125" style="1" customWidth="1"/>
    <col min="2" max="2" width="34.7109375" style="14" customWidth="1"/>
    <col min="3" max="3" width="18.28515625" style="1" customWidth="1"/>
    <col min="4" max="4" width="18.28515625" style="2" customWidth="1"/>
    <col min="5" max="16384" width="9.140625" style="1"/>
  </cols>
  <sheetData>
    <row r="1" spans="1:4" s="313" customFormat="1" ht="11.25" x14ac:dyDescent="0.25">
      <c r="A1" s="311" t="s">
        <v>429</v>
      </c>
      <c r="B1" s="312"/>
      <c r="C1" s="16" t="s">
        <v>315</v>
      </c>
      <c r="D1" s="17" t="s">
        <v>430</v>
      </c>
    </row>
    <row r="2" spans="1:4" s="313" customFormat="1" ht="11.25" x14ac:dyDescent="0.25">
      <c r="B2" s="312"/>
      <c r="C2" s="16" t="s">
        <v>316</v>
      </c>
      <c r="D2" s="17">
        <v>180507</v>
      </c>
    </row>
    <row r="3" spans="1:4" ht="27" customHeight="1" x14ac:dyDescent="0.25">
      <c r="A3" s="324" t="s">
        <v>317</v>
      </c>
      <c r="B3" s="324"/>
      <c r="C3" s="324"/>
      <c r="D3" s="324"/>
    </row>
    <row r="4" spans="1:4" s="263" customFormat="1" ht="15" x14ac:dyDescent="0.25">
      <c r="A4" s="317" t="s">
        <v>426</v>
      </c>
      <c r="B4" s="319"/>
      <c r="C4" s="318" t="s">
        <v>427</v>
      </c>
      <c r="D4" s="319"/>
    </row>
    <row r="5" spans="1:4" s="3" customFormat="1" ht="15.75" x14ac:dyDescent="0.25">
      <c r="A5" s="1"/>
      <c r="B5" s="1"/>
      <c r="C5" s="1"/>
      <c r="D5" s="323" t="str">
        <f>IF(TYPE(VALUE(TEXT(ADT,"D")))=1,"DD.MM.YYYY","ДД.ММ.ГГГГ")</f>
        <v>DD.MM.YYYY</v>
      </c>
    </row>
    <row r="6" spans="1:4" x14ac:dyDescent="0.25">
      <c r="B6" s="1"/>
      <c r="D6" s="4" t="s">
        <v>290</v>
      </c>
    </row>
    <row r="7" spans="1:4" s="22" customFormat="1" ht="15" x14ac:dyDescent="0.25">
      <c r="A7" s="19" t="s">
        <v>311</v>
      </c>
      <c r="B7" s="310"/>
      <c r="C7" s="21" t="s">
        <v>291</v>
      </c>
      <c r="D7" s="310"/>
    </row>
    <row r="8" spans="1:4" s="22" customFormat="1" ht="15.75" customHeight="1" x14ac:dyDescent="0.25">
      <c r="A8" s="19" t="s">
        <v>292</v>
      </c>
      <c r="B8" s="310"/>
      <c r="C8" s="21" t="s">
        <v>293</v>
      </c>
      <c r="D8" s="310"/>
    </row>
    <row r="9" spans="1:4" s="22" customFormat="1" ht="15.75" customHeight="1" x14ac:dyDescent="0.25">
      <c r="A9" s="19" t="s">
        <v>294</v>
      </c>
      <c r="B9" s="310"/>
      <c r="C9" s="21" t="s">
        <v>295</v>
      </c>
      <c r="D9" s="310"/>
    </row>
    <row r="10" spans="1:4" s="22" customFormat="1" ht="15.75" customHeight="1" x14ac:dyDescent="0.25">
      <c r="A10" s="19" t="s">
        <v>296</v>
      </c>
      <c r="B10" s="310"/>
      <c r="C10" s="21" t="s">
        <v>297</v>
      </c>
      <c r="D10" s="310"/>
    </row>
    <row r="11" spans="1:4" s="22" customFormat="1" ht="15" x14ac:dyDescent="0.25">
      <c r="A11" s="19" t="s">
        <v>298</v>
      </c>
      <c r="B11" s="310"/>
      <c r="C11" s="21" t="s">
        <v>299</v>
      </c>
      <c r="D11" s="310"/>
    </row>
    <row r="12" spans="1:4" s="22" customFormat="1" ht="15" x14ac:dyDescent="0.25">
      <c r="A12" s="19" t="s">
        <v>300</v>
      </c>
      <c r="B12" s="310"/>
      <c r="C12" s="21" t="s">
        <v>301</v>
      </c>
      <c r="D12" s="310"/>
    </row>
    <row r="13" spans="1:4" s="22" customFormat="1" ht="15" x14ac:dyDescent="0.25">
      <c r="A13" s="19" t="s">
        <v>302</v>
      </c>
      <c r="B13" s="310"/>
      <c r="C13" s="21"/>
      <c r="D13" s="58"/>
    </row>
    <row r="14" spans="1:4" ht="15.75" x14ac:dyDescent="0.25">
      <c r="A14" s="5"/>
      <c r="B14" s="6"/>
      <c r="C14" s="7"/>
      <c r="D14" s="8"/>
    </row>
    <row r="15" spans="1:4" ht="15.75" x14ac:dyDescent="0.25">
      <c r="A15" s="9"/>
      <c r="B15" s="9"/>
      <c r="C15" s="15"/>
      <c r="D15" s="10"/>
    </row>
    <row r="16" spans="1:4" s="22" customFormat="1" ht="15" x14ac:dyDescent="0.25">
      <c r="A16" s="23"/>
      <c r="B16" s="24"/>
      <c r="C16" s="25" t="s">
        <v>303</v>
      </c>
      <c r="D16" s="310"/>
    </row>
    <row r="17" spans="1:4" s="22" customFormat="1" ht="15.75" customHeight="1" x14ac:dyDescent="0.25">
      <c r="A17" s="326" t="s">
        <v>304</v>
      </c>
      <c r="B17" s="328"/>
      <c r="C17" s="25" t="s">
        <v>305</v>
      </c>
      <c r="D17" s="26"/>
    </row>
    <row r="18" spans="1:4" s="22" customFormat="1" ht="15" x14ac:dyDescent="0.25">
      <c r="A18" s="327"/>
      <c r="B18" s="329"/>
      <c r="C18" s="25" t="s">
        <v>306</v>
      </c>
      <c r="D18" s="26"/>
    </row>
    <row r="19" spans="1:4" s="22" customFormat="1" ht="30" x14ac:dyDescent="0.25">
      <c r="A19" s="27" t="s">
        <v>307</v>
      </c>
      <c r="B19" s="310"/>
      <c r="C19" s="25" t="s">
        <v>308</v>
      </c>
      <c r="D19" s="310"/>
    </row>
    <row r="20" spans="1:4" s="22" customFormat="1" ht="15" x14ac:dyDescent="0.25">
      <c r="A20" s="28"/>
      <c r="B20" s="29"/>
      <c r="C20" s="30"/>
      <c r="D20" s="31"/>
    </row>
    <row r="21" spans="1:4" x14ac:dyDescent="0.25">
      <c r="A21" s="11"/>
      <c r="B21" s="11"/>
      <c r="C21" s="11"/>
      <c r="D21" s="12"/>
    </row>
    <row r="22" spans="1:4" s="22" customFormat="1" ht="15" x14ac:dyDescent="0.25">
      <c r="A22" s="32" t="s">
        <v>309</v>
      </c>
      <c r="B22" s="310"/>
      <c r="C22" s="33"/>
      <c r="D22" s="18"/>
    </row>
    <row r="23" spans="1:4" s="52" customFormat="1" ht="15.75" customHeight="1" x14ac:dyDescent="0.25">
      <c r="A23" s="325" t="s">
        <v>425</v>
      </c>
      <c r="B23" s="325"/>
      <c r="C23" s="325"/>
      <c r="D23" s="325"/>
    </row>
    <row r="24" spans="1:4" s="35" customFormat="1" ht="15" x14ac:dyDescent="0.25">
      <c r="A24" s="34" t="s">
        <v>310</v>
      </c>
      <c r="B24" s="310"/>
      <c r="C24" s="33"/>
      <c r="D24" s="18"/>
    </row>
    <row r="25" spans="1:4" s="13" customFormat="1" x14ac:dyDescent="0.25">
      <c r="A25" s="330" t="s">
        <v>425</v>
      </c>
      <c r="B25" s="331"/>
      <c r="C25" s="331"/>
      <c r="D25" s="331"/>
    </row>
  </sheetData>
  <sheetProtection sheet="1" selectLockedCells="1"/>
  <protectedRanges>
    <protectedRange sqref="A16 A10:A14 A18:A23 A5:A8 C23 B21:C22 B24:C24" name="Range2"/>
  </protectedRanges>
  <mergeCells count="5">
    <mergeCell ref="A3:D3"/>
    <mergeCell ref="A23:D23"/>
    <mergeCell ref="A17:A18"/>
    <mergeCell ref="B17:B18"/>
    <mergeCell ref="A25:D25"/>
  </mergeCells>
  <conditionalFormatting sqref="B4 D4 B7:B13 D7:D12 D16:D19 B17:B19 B22 B24">
    <cfRule type="containsBlanks" dxfId="59" priority="2" stopIfTrue="1">
      <formula>LEN(TRIM(B4))=0</formula>
    </cfRule>
  </conditionalFormatting>
  <pageMargins left="0.39370078740157483" right="0.39370078740157483" top="0.39370078740157483" bottom="0.39370078740157483" header="0.31496062992125984" footer="0.31496062992125984"/>
  <pageSetup paperSize="9" scale="94" fitToHeight="0" orientation="portrait" verticalDpi="4294967293"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28"/>
  <sheetViews>
    <sheetView showGridLines="0" zoomScaleNormal="100" workbookViewId="0">
      <selection activeCell="C8" sqref="C8"/>
    </sheetView>
  </sheetViews>
  <sheetFormatPr defaultRowHeight="15" x14ac:dyDescent="0.25"/>
  <cols>
    <col min="1" max="1" width="40.140625" style="152" customWidth="1"/>
    <col min="2" max="2" width="6.28515625" style="152" customWidth="1"/>
    <col min="3" max="6" width="15.7109375" style="152" customWidth="1"/>
    <col min="7" max="16384" width="9.140625" style="152"/>
  </cols>
  <sheetData>
    <row r="1" spans="1:6" s="138" customFormat="1" ht="12" x14ac:dyDescent="0.2">
      <c r="A1" s="149"/>
      <c r="B1" s="149"/>
      <c r="C1" s="149"/>
      <c r="D1" s="149"/>
      <c r="E1" s="149"/>
      <c r="F1" s="230" t="s">
        <v>350</v>
      </c>
    </row>
    <row r="2" spans="1:6" s="139" customFormat="1" ht="18.75" x14ac:dyDescent="0.3">
      <c r="A2" s="350" t="s">
        <v>372</v>
      </c>
      <c r="B2" s="350"/>
      <c r="C2" s="350"/>
      <c r="D2" s="350"/>
      <c r="E2" s="350"/>
      <c r="F2" s="350"/>
    </row>
    <row r="3" spans="1:6" s="141" customFormat="1" x14ac:dyDescent="0.25">
      <c r="A3" s="397" t="str">
        <f>'1_BC'!A3:D3</f>
        <v>la 00.01.1900</v>
      </c>
      <c r="B3" s="351"/>
      <c r="C3" s="351"/>
      <c r="D3" s="351"/>
      <c r="E3" s="351"/>
      <c r="F3" s="351"/>
    </row>
    <row r="4" spans="1:6" ht="15.75" thickBot="1" x14ac:dyDescent="0.3">
      <c r="A4" s="400"/>
      <c r="B4" s="400"/>
      <c r="C4" s="400"/>
      <c r="D4" s="400"/>
      <c r="E4" s="400"/>
      <c r="F4" s="400"/>
    </row>
    <row r="5" spans="1:6" s="183" customFormat="1" x14ac:dyDescent="0.25">
      <c r="A5" s="336" t="s">
        <v>87</v>
      </c>
      <c r="B5" s="338" t="s">
        <v>3</v>
      </c>
      <c r="C5" s="338" t="s">
        <v>174</v>
      </c>
      <c r="D5" s="338" t="s">
        <v>422</v>
      </c>
      <c r="E5" s="338" t="s">
        <v>423</v>
      </c>
      <c r="F5" s="399" t="s">
        <v>175</v>
      </c>
    </row>
    <row r="6" spans="1:6" s="183" customFormat="1" x14ac:dyDescent="0.25">
      <c r="A6" s="398"/>
      <c r="B6" s="393"/>
      <c r="C6" s="393"/>
      <c r="D6" s="393"/>
      <c r="E6" s="393"/>
      <c r="F6" s="394"/>
    </row>
    <row r="7" spans="1:6" x14ac:dyDescent="0.25">
      <c r="A7" s="88">
        <v>1</v>
      </c>
      <c r="B7" s="101">
        <v>2</v>
      </c>
      <c r="C7" s="101">
        <v>3</v>
      </c>
      <c r="D7" s="101">
        <v>4</v>
      </c>
      <c r="E7" s="101">
        <v>5</v>
      </c>
      <c r="F7" s="305" t="s">
        <v>88</v>
      </c>
    </row>
    <row r="8" spans="1:6" ht="30" x14ac:dyDescent="0.25">
      <c r="A8" s="267" t="s">
        <v>250</v>
      </c>
      <c r="B8" s="268" t="s">
        <v>4</v>
      </c>
      <c r="C8" s="260"/>
      <c r="D8" s="260"/>
      <c r="E8" s="260"/>
      <c r="F8" s="121">
        <f>C8+D8-E8</f>
        <v>0</v>
      </c>
    </row>
    <row r="9" spans="1:6" ht="30" x14ac:dyDescent="0.25">
      <c r="A9" s="267" t="s">
        <v>173</v>
      </c>
      <c r="B9" s="268" t="s">
        <v>17</v>
      </c>
      <c r="C9" s="260"/>
      <c r="D9" s="260"/>
      <c r="E9" s="260"/>
      <c r="F9" s="121">
        <f>C9+D9-E9</f>
        <v>0</v>
      </c>
    </row>
    <row r="10" spans="1:6" ht="45" x14ac:dyDescent="0.25">
      <c r="A10" s="267" t="s">
        <v>388</v>
      </c>
      <c r="B10" s="268" t="s">
        <v>18</v>
      </c>
      <c r="C10" s="120">
        <f>SUM(C11:C15)</f>
        <v>0</v>
      </c>
      <c r="D10" s="120">
        <f>SUM(D11:D15)</f>
        <v>0</v>
      </c>
      <c r="E10" s="120">
        <f>SUM(E11:E15)</f>
        <v>0</v>
      </c>
      <c r="F10" s="121">
        <f>SUM(F11:F15)</f>
        <v>0</v>
      </c>
    </row>
    <row r="11" spans="1:6" x14ac:dyDescent="0.25">
      <c r="A11" s="211" t="s">
        <v>395</v>
      </c>
      <c r="B11" s="44" t="s">
        <v>89</v>
      </c>
      <c r="C11" s="77"/>
      <c r="D11" s="77"/>
      <c r="E11" s="77"/>
      <c r="F11" s="118">
        <f>C11+D11-E11</f>
        <v>0</v>
      </c>
    </row>
    <row r="12" spans="1:6" x14ac:dyDescent="0.25">
      <c r="A12" s="211" t="s">
        <v>396</v>
      </c>
      <c r="B12" s="44" t="s">
        <v>90</v>
      </c>
      <c r="C12" s="77"/>
      <c r="D12" s="77"/>
      <c r="E12" s="77"/>
      <c r="F12" s="118">
        <f>C12+D12-E12</f>
        <v>0</v>
      </c>
    </row>
    <row r="13" spans="1:6" ht="30" x14ac:dyDescent="0.25">
      <c r="A13" s="211" t="s">
        <v>397</v>
      </c>
      <c r="B13" s="44" t="s">
        <v>91</v>
      </c>
      <c r="C13" s="77"/>
      <c r="D13" s="77"/>
      <c r="E13" s="77"/>
      <c r="F13" s="118">
        <f>C13+D13-E13</f>
        <v>0</v>
      </c>
    </row>
    <row r="14" spans="1:6" ht="30" x14ac:dyDescent="0.25">
      <c r="A14" s="211" t="s">
        <v>398</v>
      </c>
      <c r="B14" s="44" t="s">
        <v>92</v>
      </c>
      <c r="C14" s="77"/>
      <c r="D14" s="77"/>
      <c r="E14" s="77"/>
      <c r="F14" s="118">
        <f>C14+D14-E14</f>
        <v>0</v>
      </c>
    </row>
    <row r="15" spans="1:6" x14ac:dyDescent="0.25">
      <c r="A15" s="211" t="s">
        <v>399</v>
      </c>
      <c r="B15" s="44" t="s">
        <v>176</v>
      </c>
      <c r="C15" s="77"/>
      <c r="D15" s="77"/>
      <c r="E15" s="77"/>
      <c r="F15" s="118">
        <f>C15+D15-E15</f>
        <v>0</v>
      </c>
    </row>
    <row r="16" spans="1:6" ht="30" x14ac:dyDescent="0.25">
      <c r="A16" s="267" t="s">
        <v>389</v>
      </c>
      <c r="B16" s="268" t="s">
        <v>19</v>
      </c>
      <c r="C16" s="120">
        <f>SUM(C17:C21)</f>
        <v>0</v>
      </c>
      <c r="D16" s="120">
        <f>SUM(D17:D21)</f>
        <v>0</v>
      </c>
      <c r="E16" s="120">
        <f>SUM(E17:E21)</f>
        <v>0</v>
      </c>
      <c r="F16" s="121">
        <f>SUM(F17:F21)</f>
        <v>0</v>
      </c>
    </row>
    <row r="17" spans="1:6" ht="30" x14ac:dyDescent="0.25">
      <c r="A17" s="211" t="s">
        <v>390</v>
      </c>
      <c r="B17" s="48" t="s">
        <v>93</v>
      </c>
      <c r="C17" s="77"/>
      <c r="D17" s="77"/>
      <c r="E17" s="77"/>
      <c r="F17" s="118">
        <f>C17+D17-E17</f>
        <v>0</v>
      </c>
    </row>
    <row r="18" spans="1:6" ht="30" x14ac:dyDescent="0.25">
      <c r="A18" s="211" t="s">
        <v>391</v>
      </c>
      <c r="B18" s="48" t="s">
        <v>94</v>
      </c>
      <c r="C18" s="77"/>
      <c r="D18" s="77"/>
      <c r="E18" s="77"/>
      <c r="F18" s="118">
        <f>C18+D18-E18</f>
        <v>0</v>
      </c>
    </row>
    <row r="19" spans="1:6" ht="30" x14ac:dyDescent="0.25">
      <c r="A19" s="211" t="s">
        <v>392</v>
      </c>
      <c r="B19" s="48" t="s">
        <v>95</v>
      </c>
      <c r="C19" s="77"/>
      <c r="D19" s="77"/>
      <c r="E19" s="77"/>
      <c r="F19" s="118">
        <f>C19+D19-E19</f>
        <v>0</v>
      </c>
    </row>
    <row r="20" spans="1:6" ht="45" x14ac:dyDescent="0.25">
      <c r="A20" s="211" t="s">
        <v>393</v>
      </c>
      <c r="B20" s="48" t="s">
        <v>96</v>
      </c>
      <c r="C20" s="77"/>
      <c r="D20" s="77"/>
      <c r="E20" s="77"/>
      <c r="F20" s="118">
        <f>C20+D20-E20</f>
        <v>0</v>
      </c>
    </row>
    <row r="21" spans="1:6" ht="30" x14ac:dyDescent="0.25">
      <c r="A21" s="211" t="s">
        <v>394</v>
      </c>
      <c r="B21" s="48" t="s">
        <v>97</v>
      </c>
      <c r="C21" s="77"/>
      <c r="D21" s="77"/>
      <c r="E21" s="77"/>
      <c r="F21" s="118">
        <f>C21+D21-E21</f>
        <v>0</v>
      </c>
    </row>
    <row r="22" spans="1:6" ht="30" x14ac:dyDescent="0.25">
      <c r="A22" s="267" t="s">
        <v>405</v>
      </c>
      <c r="B22" s="268" t="s">
        <v>20</v>
      </c>
      <c r="C22" s="120">
        <f>SUM(C23:C25)</f>
        <v>0</v>
      </c>
      <c r="D22" s="120">
        <f>SUM(D23:D25)</f>
        <v>0</v>
      </c>
      <c r="E22" s="120">
        <f>SUM(E23:E25)</f>
        <v>0</v>
      </c>
      <c r="F22" s="121">
        <f>SUM(F23:F25)</f>
        <v>0</v>
      </c>
    </row>
    <row r="23" spans="1:6" x14ac:dyDescent="0.25">
      <c r="A23" s="211" t="s">
        <v>400</v>
      </c>
      <c r="B23" s="44" t="s">
        <v>177</v>
      </c>
      <c r="C23" s="77"/>
      <c r="D23" s="77"/>
      <c r="E23" s="77"/>
      <c r="F23" s="118">
        <f>C23+D23-E23</f>
        <v>0</v>
      </c>
    </row>
    <row r="24" spans="1:6" x14ac:dyDescent="0.25">
      <c r="A24" s="211" t="s">
        <v>401</v>
      </c>
      <c r="B24" s="44" t="s">
        <v>178</v>
      </c>
      <c r="C24" s="77"/>
      <c r="D24" s="77"/>
      <c r="E24" s="77"/>
      <c r="F24" s="118">
        <f>C24+D24-E24</f>
        <v>0</v>
      </c>
    </row>
    <row r="25" spans="1:6" x14ac:dyDescent="0.25">
      <c r="A25" s="211" t="s">
        <v>402</v>
      </c>
      <c r="B25" s="44" t="s">
        <v>179</v>
      </c>
      <c r="C25" s="77"/>
      <c r="D25" s="77"/>
      <c r="E25" s="77"/>
      <c r="F25" s="118">
        <f>C25+D25-E25</f>
        <v>0</v>
      </c>
    </row>
    <row r="26" spans="1:6" ht="45" x14ac:dyDescent="0.25">
      <c r="A26" s="267" t="s">
        <v>406</v>
      </c>
      <c r="B26" s="268" t="s">
        <v>21</v>
      </c>
      <c r="C26" s="254">
        <f>SUM(C27:C28)</f>
        <v>0</v>
      </c>
      <c r="D26" s="254">
        <f>SUM(D27:D28)</f>
        <v>0</v>
      </c>
      <c r="E26" s="254">
        <f>SUM(E27:E28)</f>
        <v>0</v>
      </c>
      <c r="F26" s="119">
        <f>SUM(F27:F28)</f>
        <v>0</v>
      </c>
    </row>
    <row r="27" spans="1:6" x14ac:dyDescent="0.25">
      <c r="A27" s="270" t="s">
        <v>403</v>
      </c>
      <c r="B27" s="48" t="s">
        <v>268</v>
      </c>
      <c r="C27" s="77"/>
      <c r="D27" s="77"/>
      <c r="E27" s="77"/>
      <c r="F27" s="308">
        <f>C27+D27-E27</f>
        <v>0</v>
      </c>
    </row>
    <row r="28" spans="1:6" ht="15.75" thickBot="1" x14ac:dyDescent="0.3">
      <c r="A28" s="306" t="s">
        <v>404</v>
      </c>
      <c r="B28" s="307" t="s">
        <v>269</v>
      </c>
      <c r="C28" s="282"/>
      <c r="D28" s="282"/>
      <c r="E28" s="282"/>
      <c r="F28" s="309">
        <f>C28+D28-E28</f>
        <v>0</v>
      </c>
    </row>
  </sheetData>
  <sheetProtection sheet="1" selectLockedCells="1"/>
  <mergeCells count="9">
    <mergeCell ref="A2:F2"/>
    <mergeCell ref="A5:A6"/>
    <mergeCell ref="C5:C6"/>
    <mergeCell ref="D5:D6"/>
    <mergeCell ref="E5:E6"/>
    <mergeCell ref="F5:F6"/>
    <mergeCell ref="B5:B6"/>
    <mergeCell ref="A3:F3"/>
    <mergeCell ref="A4:F4"/>
  </mergeCells>
  <printOptions horizontalCentered="1"/>
  <pageMargins left="0.39370078740157483" right="0.39370078740157483" top="0.39370078740157483" bottom="0.39370078740157483" header="0.31496062992125984" footer="0.31496062992125984"/>
  <pageSetup paperSize="9" scale="87" orientation="portrait" r:id="rId1"/>
  <ignoredErrors>
    <ignoredError sqref="B8:B9 B10:B15 B16:B18 B22:B28 B20:B21" numberStoredAsText="1"/>
    <ignoredError sqref="F10 F26 F22 F16" formula="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K26"/>
  <sheetViews>
    <sheetView showGridLines="0" zoomScaleNormal="100" workbookViewId="0">
      <selection activeCell="C10" sqref="C10"/>
    </sheetView>
  </sheetViews>
  <sheetFormatPr defaultRowHeight="15" x14ac:dyDescent="0.25"/>
  <cols>
    <col min="1" max="1" width="41.28515625" style="152" customWidth="1"/>
    <col min="2" max="2" width="6.5703125" style="152" bestFit="1" customWidth="1"/>
    <col min="3" max="11" width="15.7109375" style="152" customWidth="1"/>
    <col min="12" max="16384" width="9.140625" style="152"/>
  </cols>
  <sheetData>
    <row r="1" spans="1:11" x14ac:dyDescent="0.25">
      <c r="A1" s="50"/>
      <c r="B1" s="50"/>
      <c r="C1" s="50"/>
      <c r="D1" s="50"/>
      <c r="E1" s="50"/>
      <c r="F1" s="50"/>
      <c r="G1" s="50"/>
      <c r="H1" s="50"/>
      <c r="I1" s="50"/>
      <c r="J1" s="50"/>
      <c r="K1" s="216" t="s">
        <v>370</v>
      </c>
    </row>
    <row r="2" spans="1:11" ht="18.75" x14ac:dyDescent="0.3">
      <c r="A2" s="350" t="s">
        <v>344</v>
      </c>
      <c r="B2" s="350"/>
      <c r="C2" s="350"/>
      <c r="D2" s="350"/>
      <c r="E2" s="350"/>
      <c r="F2" s="350"/>
      <c r="G2" s="350"/>
      <c r="H2" s="350"/>
      <c r="I2" s="350"/>
      <c r="J2" s="350"/>
      <c r="K2" s="350"/>
    </row>
    <row r="3" spans="1:11" x14ac:dyDescent="0.25">
      <c r="A3" s="416" t="str">
        <f>'1_BC'!A3</f>
        <v>la 00.01.1900</v>
      </c>
      <c r="B3" s="416"/>
      <c r="C3" s="416"/>
      <c r="D3" s="416"/>
      <c r="E3" s="416"/>
      <c r="F3" s="416"/>
      <c r="G3" s="416"/>
      <c r="H3" s="416"/>
      <c r="I3" s="416"/>
      <c r="J3" s="416"/>
      <c r="K3" s="416"/>
    </row>
    <row r="4" spans="1:11" ht="15.75" thickBot="1" x14ac:dyDescent="0.3">
      <c r="A4" s="400"/>
      <c r="B4" s="400"/>
      <c r="C4" s="400"/>
      <c r="D4" s="400"/>
      <c r="E4" s="400"/>
      <c r="F4" s="400"/>
      <c r="G4" s="400"/>
      <c r="H4" s="400"/>
      <c r="I4" s="400"/>
      <c r="J4" s="400"/>
      <c r="K4" s="400"/>
    </row>
    <row r="5" spans="1:11" ht="29.25" customHeight="1" x14ac:dyDescent="0.25">
      <c r="A5" s="336" t="s">
        <v>2</v>
      </c>
      <c r="B5" s="338" t="s">
        <v>345</v>
      </c>
      <c r="C5" s="338" t="s">
        <v>167</v>
      </c>
      <c r="D5" s="338"/>
      <c r="E5" s="338" t="s">
        <v>342</v>
      </c>
      <c r="F5" s="338" t="s">
        <v>168</v>
      </c>
      <c r="G5" s="338"/>
      <c r="H5" s="338" t="s">
        <v>343</v>
      </c>
      <c r="I5" s="338" t="s">
        <v>58</v>
      </c>
      <c r="J5" s="338"/>
      <c r="K5" s="399" t="s">
        <v>58</v>
      </c>
    </row>
    <row r="6" spans="1:11" ht="15.75" thickBot="1" x14ac:dyDescent="0.3">
      <c r="A6" s="337"/>
      <c r="B6" s="339"/>
      <c r="C6" s="206" t="s">
        <v>209</v>
      </c>
      <c r="D6" s="206" t="s">
        <v>210</v>
      </c>
      <c r="E6" s="339"/>
      <c r="F6" s="206" t="s">
        <v>209</v>
      </c>
      <c r="G6" s="206" t="s">
        <v>210</v>
      </c>
      <c r="H6" s="339"/>
      <c r="I6" s="206" t="s">
        <v>209</v>
      </c>
      <c r="J6" s="206" t="s">
        <v>210</v>
      </c>
      <c r="K6" s="395"/>
    </row>
    <row r="7" spans="1:11" x14ac:dyDescent="0.25">
      <c r="A7" s="37">
        <v>1</v>
      </c>
      <c r="B7" s="208">
        <v>2</v>
      </c>
      <c r="C7" s="208">
        <v>3</v>
      </c>
      <c r="D7" s="208">
        <v>4</v>
      </c>
      <c r="E7" s="208" t="s">
        <v>166</v>
      </c>
      <c r="F7" s="208">
        <v>6</v>
      </c>
      <c r="G7" s="208">
        <v>7</v>
      </c>
      <c r="H7" s="208" t="s">
        <v>218</v>
      </c>
      <c r="I7" s="208" t="s">
        <v>219</v>
      </c>
      <c r="J7" s="208" t="s">
        <v>220</v>
      </c>
      <c r="K7" s="209" t="s">
        <v>221</v>
      </c>
    </row>
    <row r="8" spans="1:11" ht="15.75" thickBot="1" x14ac:dyDescent="0.3">
      <c r="A8" s="410"/>
      <c r="B8" s="411"/>
      <c r="C8" s="411"/>
      <c r="D8" s="411"/>
      <c r="E8" s="411"/>
      <c r="F8" s="411"/>
      <c r="G8" s="411"/>
      <c r="H8" s="411"/>
      <c r="I8" s="411"/>
      <c r="J8" s="411"/>
      <c r="K8" s="412"/>
    </row>
    <row r="9" spans="1:11" s="141" customFormat="1" ht="15.75" thickBot="1" x14ac:dyDescent="0.3">
      <c r="A9" s="53" t="s">
        <v>245</v>
      </c>
      <c r="B9" s="46" t="s">
        <v>4</v>
      </c>
      <c r="C9" s="171">
        <f>SUM(C10:C16)</f>
        <v>0</v>
      </c>
      <c r="D9" s="171">
        <f t="shared" ref="D9:K9" si="0">SUM(D10:D16)</f>
        <v>0</v>
      </c>
      <c r="E9" s="171">
        <f t="shared" si="0"/>
        <v>0</v>
      </c>
      <c r="F9" s="171">
        <f t="shared" si="0"/>
        <v>0</v>
      </c>
      <c r="G9" s="171">
        <f t="shared" si="0"/>
        <v>0</v>
      </c>
      <c r="H9" s="171">
        <f>SUM(H10:H16)</f>
        <v>0</v>
      </c>
      <c r="I9" s="171">
        <f t="shared" si="0"/>
        <v>0</v>
      </c>
      <c r="J9" s="171">
        <f t="shared" si="0"/>
        <v>0</v>
      </c>
      <c r="K9" s="80">
        <f t="shared" si="0"/>
        <v>0</v>
      </c>
    </row>
    <row r="10" spans="1:11" x14ac:dyDescent="0.25">
      <c r="A10" s="210" t="s">
        <v>246</v>
      </c>
      <c r="B10" s="47" t="s">
        <v>152</v>
      </c>
      <c r="C10" s="144"/>
      <c r="D10" s="144"/>
      <c r="E10" s="212">
        <f>C10+D10</f>
        <v>0</v>
      </c>
      <c r="F10" s="144"/>
      <c r="G10" s="144"/>
      <c r="H10" s="212">
        <f>F10+G10</f>
        <v>0</v>
      </c>
      <c r="I10" s="212">
        <f>C10+F10</f>
        <v>0</v>
      </c>
      <c r="J10" s="212">
        <f>D10+G10</f>
        <v>0</v>
      </c>
      <c r="K10" s="213">
        <f>E10+H10</f>
        <v>0</v>
      </c>
    </row>
    <row r="11" spans="1:11" x14ac:dyDescent="0.25">
      <c r="A11" s="84" t="s">
        <v>247</v>
      </c>
      <c r="B11" s="44" t="s">
        <v>153</v>
      </c>
      <c r="C11" s="77"/>
      <c r="D11" s="77"/>
      <c r="E11" s="120">
        <f t="shared" ref="E11:E24" si="1">C11+D11</f>
        <v>0</v>
      </c>
      <c r="F11" s="77"/>
      <c r="G11" s="77"/>
      <c r="H11" s="120">
        <f t="shared" ref="H11:H16" si="2">F11+G11</f>
        <v>0</v>
      </c>
      <c r="I11" s="120">
        <f t="shared" ref="I11:I16" si="3">C11+F11</f>
        <v>0</v>
      </c>
      <c r="J11" s="120">
        <f t="shared" ref="J11:J16" si="4">D11+G11</f>
        <v>0</v>
      </c>
      <c r="K11" s="121">
        <f t="shared" ref="K11:K16" si="5">E11+H11</f>
        <v>0</v>
      </c>
    </row>
    <row r="12" spans="1:11" x14ac:dyDescent="0.25">
      <c r="A12" s="84" t="s">
        <v>148</v>
      </c>
      <c r="B12" s="44" t="s">
        <v>154</v>
      </c>
      <c r="C12" s="77"/>
      <c r="D12" s="77"/>
      <c r="E12" s="120">
        <f t="shared" si="1"/>
        <v>0</v>
      </c>
      <c r="F12" s="77"/>
      <c r="G12" s="77"/>
      <c r="H12" s="120">
        <f t="shared" si="2"/>
        <v>0</v>
      </c>
      <c r="I12" s="120">
        <f t="shared" si="3"/>
        <v>0</v>
      </c>
      <c r="J12" s="120">
        <f t="shared" si="4"/>
        <v>0</v>
      </c>
      <c r="K12" s="121">
        <f t="shared" si="5"/>
        <v>0</v>
      </c>
    </row>
    <row r="13" spans="1:11" x14ac:dyDescent="0.25">
      <c r="A13" s="84" t="s">
        <v>149</v>
      </c>
      <c r="B13" s="44" t="s">
        <v>155</v>
      </c>
      <c r="C13" s="77"/>
      <c r="D13" s="77"/>
      <c r="E13" s="120">
        <f t="shared" si="1"/>
        <v>0</v>
      </c>
      <c r="F13" s="77"/>
      <c r="G13" s="77"/>
      <c r="H13" s="120">
        <f t="shared" si="2"/>
        <v>0</v>
      </c>
      <c r="I13" s="120">
        <f t="shared" si="3"/>
        <v>0</v>
      </c>
      <c r="J13" s="120">
        <f t="shared" si="4"/>
        <v>0</v>
      </c>
      <c r="K13" s="121">
        <f t="shared" si="5"/>
        <v>0</v>
      </c>
    </row>
    <row r="14" spans="1:11" x14ac:dyDescent="0.25">
      <c r="A14" s="84" t="s">
        <v>150</v>
      </c>
      <c r="B14" s="44" t="s">
        <v>156</v>
      </c>
      <c r="C14" s="77"/>
      <c r="D14" s="77"/>
      <c r="E14" s="120">
        <f t="shared" si="1"/>
        <v>0</v>
      </c>
      <c r="F14" s="77"/>
      <c r="G14" s="77"/>
      <c r="H14" s="120">
        <f t="shared" si="2"/>
        <v>0</v>
      </c>
      <c r="I14" s="120">
        <f t="shared" si="3"/>
        <v>0</v>
      </c>
      <c r="J14" s="120">
        <f t="shared" si="4"/>
        <v>0</v>
      </c>
      <c r="K14" s="121">
        <f t="shared" si="5"/>
        <v>0</v>
      </c>
    </row>
    <row r="15" spans="1:11" x14ac:dyDescent="0.25">
      <c r="A15" s="84" t="s">
        <v>59</v>
      </c>
      <c r="B15" s="44" t="s">
        <v>157</v>
      </c>
      <c r="C15" s="77"/>
      <c r="D15" s="77"/>
      <c r="E15" s="120">
        <f t="shared" si="1"/>
        <v>0</v>
      </c>
      <c r="F15" s="77"/>
      <c r="G15" s="77"/>
      <c r="H15" s="120">
        <f t="shared" si="2"/>
        <v>0</v>
      </c>
      <c r="I15" s="120">
        <f t="shared" si="3"/>
        <v>0</v>
      </c>
      <c r="J15" s="120">
        <f t="shared" si="4"/>
        <v>0</v>
      </c>
      <c r="K15" s="121">
        <f t="shared" si="5"/>
        <v>0</v>
      </c>
    </row>
    <row r="16" spans="1:11" ht="15.75" thickBot="1" x14ac:dyDescent="0.3">
      <c r="A16" s="91" t="s">
        <v>151</v>
      </c>
      <c r="B16" s="45" t="s">
        <v>158</v>
      </c>
      <c r="C16" s="142"/>
      <c r="D16" s="142"/>
      <c r="E16" s="214">
        <f t="shared" si="1"/>
        <v>0</v>
      </c>
      <c r="F16" s="142"/>
      <c r="G16" s="142"/>
      <c r="H16" s="214">
        <f t="shared" si="2"/>
        <v>0</v>
      </c>
      <c r="I16" s="214">
        <f t="shared" si="3"/>
        <v>0</v>
      </c>
      <c r="J16" s="214">
        <f t="shared" si="4"/>
        <v>0</v>
      </c>
      <c r="K16" s="215">
        <f t="shared" si="5"/>
        <v>0</v>
      </c>
    </row>
    <row r="17" spans="1:11" s="141" customFormat="1" ht="15.75" thickBot="1" x14ac:dyDescent="0.3">
      <c r="A17" s="53" t="s">
        <v>248</v>
      </c>
      <c r="B17" s="46" t="s">
        <v>17</v>
      </c>
      <c r="C17" s="171">
        <f>SUM(C18:C24)</f>
        <v>0</v>
      </c>
      <c r="D17" s="171">
        <f>SUM(D18:D24)</f>
        <v>0</v>
      </c>
      <c r="E17" s="171">
        <f>SUM(E18:E24)</f>
        <v>0</v>
      </c>
      <c r="F17" s="171">
        <f t="shared" ref="F17:K17" si="6">SUM(F18:F24)</f>
        <v>0</v>
      </c>
      <c r="G17" s="171">
        <f t="shared" si="6"/>
        <v>0</v>
      </c>
      <c r="H17" s="171">
        <f t="shared" si="6"/>
        <v>0</v>
      </c>
      <c r="I17" s="171">
        <f t="shared" si="6"/>
        <v>0</v>
      </c>
      <c r="J17" s="171">
        <f t="shared" si="6"/>
        <v>0</v>
      </c>
      <c r="K17" s="80">
        <f t="shared" si="6"/>
        <v>0</v>
      </c>
    </row>
    <row r="18" spans="1:11" x14ac:dyDescent="0.25">
      <c r="A18" s="210" t="str">
        <f>A10</f>
        <v>În agricultură</v>
      </c>
      <c r="B18" s="47" t="s">
        <v>159</v>
      </c>
      <c r="C18" s="144"/>
      <c r="D18" s="144"/>
      <c r="E18" s="120">
        <f t="shared" si="1"/>
        <v>0</v>
      </c>
      <c r="F18" s="144"/>
      <c r="G18" s="144"/>
      <c r="H18" s="212">
        <f>F18+G18</f>
        <v>0</v>
      </c>
      <c r="I18" s="212">
        <f>C18+F18</f>
        <v>0</v>
      </c>
      <c r="J18" s="212">
        <f>D18+G18</f>
        <v>0</v>
      </c>
      <c r="K18" s="213">
        <f>E18+H18</f>
        <v>0</v>
      </c>
    </row>
    <row r="19" spans="1:11" x14ac:dyDescent="0.25">
      <c r="A19" s="211" t="str">
        <f t="shared" ref="A19:A24" si="7">A11</f>
        <v>În procesarea primară și industria alimentară</v>
      </c>
      <c r="B19" s="44" t="s">
        <v>160</v>
      </c>
      <c r="C19" s="77"/>
      <c r="D19" s="77"/>
      <c r="E19" s="120">
        <f t="shared" si="1"/>
        <v>0</v>
      </c>
      <c r="F19" s="77"/>
      <c r="G19" s="77"/>
      <c r="H19" s="120">
        <f t="shared" ref="H19:H24" si="8">F19+G19</f>
        <v>0</v>
      </c>
      <c r="I19" s="120">
        <f t="shared" ref="I19:I24" si="9">C19+F19</f>
        <v>0</v>
      </c>
      <c r="J19" s="120">
        <f t="shared" ref="J19:J24" si="10">D19+G19</f>
        <v>0</v>
      </c>
      <c r="K19" s="121">
        <f t="shared" ref="K19:K24" si="11">E19+H19</f>
        <v>0</v>
      </c>
    </row>
    <row r="20" spans="1:11" x14ac:dyDescent="0.25">
      <c r="A20" s="211" t="str">
        <f t="shared" si="7"/>
        <v>Pentru procurarea sau construcția imobilelor</v>
      </c>
      <c r="B20" s="44" t="s">
        <v>161</v>
      </c>
      <c r="C20" s="77"/>
      <c r="D20" s="77"/>
      <c r="E20" s="120">
        <f t="shared" si="1"/>
        <v>0</v>
      </c>
      <c r="F20" s="77"/>
      <c r="G20" s="77"/>
      <c r="H20" s="120">
        <f t="shared" si="8"/>
        <v>0</v>
      </c>
      <c r="I20" s="120">
        <f t="shared" si="9"/>
        <v>0</v>
      </c>
      <c r="J20" s="120">
        <f t="shared" si="10"/>
        <v>0</v>
      </c>
      <c r="K20" s="121">
        <f t="shared" si="11"/>
        <v>0</v>
      </c>
    </row>
    <row r="21" spans="1:11" x14ac:dyDescent="0.25">
      <c r="A21" s="211" t="str">
        <f t="shared" si="7"/>
        <v>Pentru comerț</v>
      </c>
      <c r="B21" s="44" t="s">
        <v>162</v>
      </c>
      <c r="C21" s="77"/>
      <c r="D21" s="77"/>
      <c r="E21" s="120">
        <f t="shared" si="1"/>
        <v>0</v>
      </c>
      <c r="F21" s="77"/>
      <c r="G21" s="77"/>
      <c r="H21" s="120">
        <f t="shared" si="8"/>
        <v>0</v>
      </c>
      <c r="I21" s="120">
        <f t="shared" si="9"/>
        <v>0</v>
      </c>
      <c r="J21" s="120">
        <f t="shared" si="10"/>
        <v>0</v>
      </c>
      <c r="K21" s="121">
        <f t="shared" si="11"/>
        <v>0</v>
      </c>
    </row>
    <row r="22" spans="1:11" x14ac:dyDescent="0.25">
      <c r="A22" s="211" t="str">
        <f t="shared" si="7"/>
        <v>Pentru prestarea serviciilor</v>
      </c>
      <c r="B22" s="44" t="s">
        <v>163</v>
      </c>
      <c r="C22" s="77"/>
      <c r="D22" s="77"/>
      <c r="E22" s="120">
        <f t="shared" si="1"/>
        <v>0</v>
      </c>
      <c r="F22" s="77"/>
      <c r="G22" s="77"/>
      <c r="H22" s="120">
        <f t="shared" si="8"/>
        <v>0</v>
      </c>
      <c r="I22" s="120">
        <f t="shared" si="9"/>
        <v>0</v>
      </c>
      <c r="J22" s="120">
        <f t="shared" si="10"/>
        <v>0</v>
      </c>
      <c r="K22" s="121">
        <f t="shared" si="11"/>
        <v>0</v>
      </c>
    </row>
    <row r="23" spans="1:11" x14ac:dyDescent="0.25">
      <c r="A23" s="211" t="str">
        <f t="shared" si="7"/>
        <v>Pentru consum</v>
      </c>
      <c r="B23" s="44" t="s">
        <v>164</v>
      </c>
      <c r="C23" s="77"/>
      <c r="D23" s="77"/>
      <c r="E23" s="120">
        <f t="shared" si="1"/>
        <v>0</v>
      </c>
      <c r="F23" s="77"/>
      <c r="G23" s="77"/>
      <c r="H23" s="120">
        <f t="shared" si="8"/>
        <v>0</v>
      </c>
      <c r="I23" s="120">
        <f t="shared" si="9"/>
        <v>0</v>
      </c>
      <c r="J23" s="120">
        <f t="shared" si="10"/>
        <v>0</v>
      </c>
      <c r="K23" s="121">
        <f t="shared" si="11"/>
        <v>0</v>
      </c>
    </row>
    <row r="24" spans="1:11" x14ac:dyDescent="0.25">
      <c r="A24" s="211" t="str">
        <f t="shared" si="7"/>
        <v>Alte scopuri</v>
      </c>
      <c r="B24" s="44" t="s">
        <v>165</v>
      </c>
      <c r="C24" s="77"/>
      <c r="D24" s="77"/>
      <c r="E24" s="120">
        <f t="shared" si="1"/>
        <v>0</v>
      </c>
      <c r="F24" s="77"/>
      <c r="G24" s="77"/>
      <c r="H24" s="120">
        <f t="shared" si="8"/>
        <v>0</v>
      </c>
      <c r="I24" s="120">
        <f t="shared" si="9"/>
        <v>0</v>
      </c>
      <c r="J24" s="120">
        <f t="shared" si="10"/>
        <v>0</v>
      </c>
      <c r="K24" s="121">
        <f t="shared" si="11"/>
        <v>0</v>
      </c>
    </row>
    <row r="25" spans="1:11" ht="15.75" thickBot="1" x14ac:dyDescent="0.3">
      <c r="A25" s="413"/>
      <c r="B25" s="414"/>
      <c r="C25" s="414"/>
      <c r="D25" s="414"/>
      <c r="E25" s="414"/>
      <c r="F25" s="414"/>
      <c r="G25" s="414"/>
      <c r="H25" s="414"/>
      <c r="I25" s="414"/>
      <c r="J25" s="414"/>
      <c r="K25" s="415"/>
    </row>
    <row r="26" spans="1:11" s="141" customFormat="1" ht="15.75" thickBot="1" x14ac:dyDescent="0.3">
      <c r="A26" s="53" t="s">
        <v>58</v>
      </c>
      <c r="B26" s="46" t="s">
        <v>18</v>
      </c>
      <c r="C26" s="171">
        <f>C9+C17</f>
        <v>0</v>
      </c>
      <c r="D26" s="171">
        <f t="shared" ref="D26:K26" si="12">D9+D17</f>
        <v>0</v>
      </c>
      <c r="E26" s="171">
        <f t="shared" si="12"/>
        <v>0</v>
      </c>
      <c r="F26" s="171">
        <f t="shared" si="12"/>
        <v>0</v>
      </c>
      <c r="G26" s="171">
        <f t="shared" si="12"/>
        <v>0</v>
      </c>
      <c r="H26" s="171">
        <f t="shared" si="12"/>
        <v>0</v>
      </c>
      <c r="I26" s="171">
        <f t="shared" si="12"/>
        <v>0</v>
      </c>
      <c r="J26" s="171">
        <f t="shared" si="12"/>
        <v>0</v>
      </c>
      <c r="K26" s="80">
        <f t="shared" si="12"/>
        <v>0</v>
      </c>
    </row>
  </sheetData>
  <sheetProtection sheet="1" selectLockedCells="1"/>
  <mergeCells count="13">
    <mergeCell ref="A8:K8"/>
    <mergeCell ref="A25:K25"/>
    <mergeCell ref="A3:K3"/>
    <mergeCell ref="E5:E6"/>
    <mergeCell ref="K5:K6"/>
    <mergeCell ref="H5:H6"/>
    <mergeCell ref="A2:K2"/>
    <mergeCell ref="A5:A6"/>
    <mergeCell ref="B5:B6"/>
    <mergeCell ref="C5:D5"/>
    <mergeCell ref="F5:G5"/>
    <mergeCell ref="I5:J5"/>
    <mergeCell ref="A4:K4"/>
  </mergeCells>
  <conditionalFormatting sqref="I26">
    <cfRule type="cellIs" dxfId="16" priority="5" operator="notEqual">
      <formula xml:space="preserve"> PN_060_4</formula>
    </cfRule>
  </conditionalFormatting>
  <conditionalFormatting sqref="J26">
    <cfRule type="cellIs" dxfId="15" priority="4" operator="notEqual">
      <formula xml:space="preserve"> PN_060_5</formula>
    </cfRule>
  </conditionalFormatting>
  <conditionalFormatting sqref="K26">
    <cfRule type="cellIs" dxfId="14" priority="3" operator="notEqual">
      <formula xml:space="preserve"> BC_040_4</formula>
    </cfRule>
  </conditionalFormatting>
  <conditionalFormatting sqref="E26">
    <cfRule type="cellIs" dxfId="13" priority="2" operator="notEqual">
      <formula xml:space="preserve"> RL_050_3 + RL_050_4 + RL_050_5</formula>
    </cfRule>
  </conditionalFormatting>
  <conditionalFormatting sqref="H26">
    <cfRule type="cellIs" dxfId="12" priority="1" operator="notEqual">
      <formula xml:space="preserve"> RL_050_6 + RL_050_7 + RL_050_8</formula>
    </cfRule>
  </conditionalFormatting>
  <pageMargins left="0.39370078740157483" right="0.39370078740157483" top="0.39370078740157483" bottom="0.39370078740157483" header="0.31496062992125984" footer="0.31496062992125984"/>
  <pageSetup paperSize="9" scale="73" orientation="landscape" r:id="rId1"/>
  <ignoredErrors>
    <ignoredError sqref="B26 B9:B17 B18:B24" numberStoredAsText="1"/>
    <ignoredError sqref="H17:K17 E17" 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I25"/>
  <sheetViews>
    <sheetView showGridLines="0" zoomScaleNormal="100" workbookViewId="0">
      <selection activeCell="C8" sqref="C8"/>
    </sheetView>
  </sheetViews>
  <sheetFormatPr defaultColWidth="9.140625" defaultRowHeight="15" x14ac:dyDescent="0.25"/>
  <cols>
    <col min="1" max="1" width="39" style="152" customWidth="1"/>
    <col min="2" max="2" width="7.85546875" style="152" customWidth="1"/>
    <col min="3" max="8" width="15.7109375" style="152" customWidth="1"/>
    <col min="9" max="9" width="15.7109375" style="141" customWidth="1"/>
    <col min="10" max="16384" width="9.140625" style="152"/>
  </cols>
  <sheetData>
    <row r="1" spans="1:9" s="138" customFormat="1" ht="12" x14ac:dyDescent="0.2">
      <c r="A1" s="149"/>
      <c r="B1" s="149"/>
      <c r="C1" s="149"/>
      <c r="D1" s="149"/>
      <c r="G1" s="149"/>
      <c r="H1" s="420" t="s">
        <v>407</v>
      </c>
      <c r="I1" s="420"/>
    </row>
    <row r="2" spans="1:9" s="139" customFormat="1" ht="18.75" x14ac:dyDescent="0.3">
      <c r="A2" s="332" t="s">
        <v>347</v>
      </c>
      <c r="B2" s="332"/>
      <c r="C2" s="332"/>
      <c r="D2" s="332"/>
      <c r="E2" s="332"/>
      <c r="F2" s="332"/>
      <c r="G2" s="332"/>
      <c r="H2" s="332"/>
      <c r="I2" s="332"/>
    </row>
    <row r="3" spans="1:9" x14ac:dyDescent="0.25">
      <c r="A3" s="397" t="str">
        <f>'1_BC'!A3:D3</f>
        <v>la 00.01.1900</v>
      </c>
      <c r="B3" s="351"/>
      <c r="C3" s="351"/>
      <c r="D3" s="351"/>
      <c r="E3" s="351"/>
      <c r="F3" s="351"/>
      <c r="G3" s="351"/>
      <c r="H3" s="351"/>
      <c r="I3" s="351"/>
    </row>
    <row r="4" spans="1:9" ht="15.75" thickBot="1" x14ac:dyDescent="0.3">
      <c r="A4" s="400"/>
      <c r="B4" s="400"/>
      <c r="C4" s="400"/>
      <c r="D4" s="400"/>
      <c r="E4" s="400"/>
      <c r="F4" s="400"/>
      <c r="G4" s="400"/>
      <c r="H4" s="400"/>
      <c r="I4" s="400"/>
    </row>
    <row r="5" spans="1:9" s="231" customFormat="1" ht="51" customHeight="1" thickBot="1" x14ac:dyDescent="0.3">
      <c r="A5" s="217" t="s">
        <v>2</v>
      </c>
      <c r="B5" s="218" t="s">
        <v>345</v>
      </c>
      <c r="C5" s="218" t="s">
        <v>60</v>
      </c>
      <c r="D5" s="218" t="s">
        <v>61</v>
      </c>
      <c r="E5" s="218" t="s">
        <v>62</v>
      </c>
      <c r="F5" s="218" t="s">
        <v>63</v>
      </c>
      <c r="G5" s="218" t="s">
        <v>64</v>
      </c>
      <c r="H5" s="218" t="s">
        <v>65</v>
      </c>
      <c r="I5" s="219" t="s">
        <v>0</v>
      </c>
    </row>
    <row r="6" spans="1:9" s="141" customFormat="1" x14ac:dyDescent="0.25">
      <c r="A6" s="220">
        <v>1</v>
      </c>
      <c r="B6" s="221">
        <v>2</v>
      </c>
      <c r="C6" s="222">
        <v>3</v>
      </c>
      <c r="D6" s="222">
        <v>4</v>
      </c>
      <c r="E6" s="222">
        <v>5</v>
      </c>
      <c r="F6" s="222">
        <v>6</v>
      </c>
      <c r="G6" s="222">
        <v>7</v>
      </c>
      <c r="H6" s="222">
        <v>8</v>
      </c>
      <c r="I6" s="223">
        <v>9</v>
      </c>
    </row>
    <row r="7" spans="1:9" s="141" customFormat="1" x14ac:dyDescent="0.25">
      <c r="A7" s="421"/>
      <c r="B7" s="422"/>
      <c r="C7" s="422"/>
      <c r="D7" s="422"/>
      <c r="E7" s="422"/>
      <c r="F7" s="422"/>
      <c r="G7" s="422"/>
      <c r="H7" s="422"/>
      <c r="I7" s="423"/>
    </row>
    <row r="8" spans="1:9" ht="15" customHeight="1" x14ac:dyDescent="0.25">
      <c r="A8" s="232" t="s">
        <v>142</v>
      </c>
      <c r="B8" s="224" t="s">
        <v>4</v>
      </c>
      <c r="C8" s="77"/>
      <c r="D8" s="76" t="s">
        <v>77</v>
      </c>
      <c r="E8" s="76" t="s">
        <v>77</v>
      </c>
      <c r="F8" s="76" t="s">
        <v>77</v>
      </c>
      <c r="G8" s="76" t="s">
        <v>77</v>
      </c>
      <c r="H8" s="76" t="s">
        <v>77</v>
      </c>
      <c r="I8" s="119">
        <f>SUM(C8:H8)</f>
        <v>0</v>
      </c>
    </row>
    <row r="9" spans="1:9" ht="15" customHeight="1" x14ac:dyDescent="0.25">
      <c r="A9" s="232" t="s">
        <v>143</v>
      </c>
      <c r="B9" s="224" t="s">
        <v>17</v>
      </c>
      <c r="C9" s="77"/>
      <c r="D9" s="77"/>
      <c r="E9" s="77"/>
      <c r="F9" s="77"/>
      <c r="G9" s="77"/>
      <c r="H9" s="77"/>
      <c r="I9" s="119">
        <f t="shared" ref="I9:I10" si="0">SUM(C9:H9)</f>
        <v>0</v>
      </c>
    </row>
    <row r="10" spans="1:9" ht="15" customHeight="1" x14ac:dyDescent="0.25">
      <c r="A10" s="232" t="s">
        <v>5</v>
      </c>
      <c r="B10" s="224" t="s">
        <v>18</v>
      </c>
      <c r="C10" s="77"/>
      <c r="D10" s="77"/>
      <c r="E10" s="77"/>
      <c r="F10" s="77"/>
      <c r="G10" s="77"/>
      <c r="H10" s="77"/>
      <c r="I10" s="119">
        <f t="shared" si="0"/>
        <v>0</v>
      </c>
    </row>
    <row r="11" spans="1:9" ht="15" customHeight="1" x14ac:dyDescent="0.25">
      <c r="A11" s="232" t="s">
        <v>265</v>
      </c>
      <c r="B11" s="224" t="s">
        <v>19</v>
      </c>
      <c r="C11" s="236">
        <f t="shared" ref="C11:H11" si="1">SUM(C12:C13)</f>
        <v>0</v>
      </c>
      <c r="D11" s="236">
        <f t="shared" si="1"/>
        <v>0</v>
      </c>
      <c r="E11" s="236">
        <f t="shared" si="1"/>
        <v>0</v>
      </c>
      <c r="F11" s="236">
        <f t="shared" si="1"/>
        <v>0</v>
      </c>
      <c r="G11" s="236">
        <f t="shared" si="1"/>
        <v>0</v>
      </c>
      <c r="H11" s="236">
        <f t="shared" si="1"/>
        <v>0</v>
      </c>
      <c r="I11" s="119">
        <f t="shared" ref="I11:I17" si="2">SUM(C11:H11)</f>
        <v>0</v>
      </c>
    </row>
    <row r="12" spans="1:9" ht="15" customHeight="1" x14ac:dyDescent="0.25">
      <c r="A12" s="233" t="s">
        <v>266</v>
      </c>
      <c r="B12" s="225" t="s">
        <v>93</v>
      </c>
      <c r="C12" s="77"/>
      <c r="D12" s="77"/>
      <c r="E12" s="77"/>
      <c r="F12" s="77"/>
      <c r="G12" s="77"/>
      <c r="H12" s="77"/>
      <c r="I12" s="119">
        <f t="shared" si="2"/>
        <v>0</v>
      </c>
    </row>
    <row r="13" spans="1:9" ht="15" customHeight="1" x14ac:dyDescent="0.25">
      <c r="A13" s="233" t="s">
        <v>267</v>
      </c>
      <c r="B13" s="225" t="s">
        <v>94</v>
      </c>
      <c r="C13" s="77"/>
      <c r="D13" s="77"/>
      <c r="E13" s="77"/>
      <c r="F13" s="77"/>
      <c r="G13" s="77"/>
      <c r="H13" s="77"/>
      <c r="I13" s="119">
        <f t="shared" si="2"/>
        <v>0</v>
      </c>
    </row>
    <row r="14" spans="1:9" x14ac:dyDescent="0.25">
      <c r="A14" s="232" t="s">
        <v>6</v>
      </c>
      <c r="B14" s="224" t="s">
        <v>20</v>
      </c>
      <c r="C14" s="77"/>
      <c r="D14" s="77"/>
      <c r="E14" s="77"/>
      <c r="F14" s="77"/>
      <c r="G14" s="77"/>
      <c r="H14" s="77"/>
      <c r="I14" s="119">
        <f t="shared" si="2"/>
        <v>0</v>
      </c>
    </row>
    <row r="15" spans="1:9" x14ac:dyDescent="0.25">
      <c r="A15" s="232" t="s">
        <v>272</v>
      </c>
      <c r="B15" s="224" t="s">
        <v>21</v>
      </c>
      <c r="C15" s="77"/>
      <c r="D15" s="77"/>
      <c r="E15" s="77"/>
      <c r="F15" s="77"/>
      <c r="G15" s="77"/>
      <c r="H15" s="77"/>
      <c r="I15" s="119">
        <f t="shared" si="2"/>
        <v>0</v>
      </c>
    </row>
    <row r="16" spans="1:9" ht="15.75" thickBot="1" x14ac:dyDescent="0.3">
      <c r="A16" s="234" t="s">
        <v>186</v>
      </c>
      <c r="B16" s="226" t="s">
        <v>22</v>
      </c>
      <c r="C16" s="142"/>
      <c r="D16" s="142"/>
      <c r="E16" s="142"/>
      <c r="F16" s="142"/>
      <c r="G16" s="142"/>
      <c r="H16" s="142"/>
      <c r="I16" s="238">
        <f t="shared" si="2"/>
        <v>0</v>
      </c>
    </row>
    <row r="17" spans="1:9" ht="15.75" thickBot="1" x14ac:dyDescent="0.3">
      <c r="A17" s="227" t="s">
        <v>144</v>
      </c>
      <c r="B17" s="228" t="s">
        <v>23</v>
      </c>
      <c r="C17" s="237">
        <f t="shared" ref="C17:H17" si="3">SUM(C8:C11)+SUM(C14:C16)</f>
        <v>0</v>
      </c>
      <c r="D17" s="237">
        <f t="shared" si="3"/>
        <v>0</v>
      </c>
      <c r="E17" s="237">
        <f t="shared" si="3"/>
        <v>0</v>
      </c>
      <c r="F17" s="237">
        <f t="shared" si="3"/>
        <v>0</v>
      </c>
      <c r="G17" s="237">
        <f t="shared" si="3"/>
        <v>0</v>
      </c>
      <c r="H17" s="237">
        <f t="shared" si="3"/>
        <v>0</v>
      </c>
      <c r="I17" s="239">
        <f t="shared" si="2"/>
        <v>0</v>
      </c>
    </row>
    <row r="18" spans="1:9" x14ac:dyDescent="0.25">
      <c r="A18" s="424"/>
      <c r="B18" s="425"/>
      <c r="C18" s="425"/>
      <c r="D18" s="425"/>
      <c r="E18" s="425"/>
      <c r="F18" s="425"/>
      <c r="G18" s="425"/>
      <c r="H18" s="425"/>
      <c r="I18" s="426"/>
    </row>
    <row r="19" spans="1:9" x14ac:dyDescent="0.25">
      <c r="A19" s="232" t="s">
        <v>249</v>
      </c>
      <c r="B19" s="224" t="s">
        <v>24</v>
      </c>
      <c r="C19" s="77"/>
      <c r="D19" s="77"/>
      <c r="E19" s="77"/>
      <c r="F19" s="77"/>
      <c r="G19" s="77"/>
      <c r="H19" s="77"/>
      <c r="I19" s="119">
        <f>SUM(C19:H19)</f>
        <v>0</v>
      </c>
    </row>
    <row r="20" spans="1:9" ht="15" customHeight="1" x14ac:dyDescent="0.25">
      <c r="A20" s="232" t="s">
        <v>11</v>
      </c>
      <c r="B20" s="224" t="s">
        <v>25</v>
      </c>
      <c r="C20" s="77"/>
      <c r="D20" s="77"/>
      <c r="E20" s="77"/>
      <c r="F20" s="77"/>
      <c r="G20" s="77"/>
      <c r="H20" s="77"/>
      <c r="I20" s="119">
        <f>SUM(C20:H20)</f>
        <v>0</v>
      </c>
    </row>
    <row r="21" spans="1:9" x14ac:dyDescent="0.25">
      <c r="A21" s="229" t="s">
        <v>273</v>
      </c>
      <c r="B21" s="224" t="s">
        <v>26</v>
      </c>
      <c r="C21" s="77"/>
      <c r="D21" s="77"/>
      <c r="E21" s="77"/>
      <c r="F21" s="77"/>
      <c r="G21" s="77"/>
      <c r="H21" s="77"/>
      <c r="I21" s="119">
        <f>SUM(C21:H21)</f>
        <v>0</v>
      </c>
    </row>
    <row r="22" spans="1:9" ht="15.75" thickBot="1" x14ac:dyDescent="0.3">
      <c r="A22" s="234" t="s">
        <v>145</v>
      </c>
      <c r="B22" s="226" t="s">
        <v>27</v>
      </c>
      <c r="C22" s="142"/>
      <c r="D22" s="142"/>
      <c r="E22" s="142"/>
      <c r="F22" s="142"/>
      <c r="G22" s="142"/>
      <c r="H22" s="142"/>
      <c r="I22" s="238">
        <f>SUM(C22:H22)</f>
        <v>0</v>
      </c>
    </row>
    <row r="23" spans="1:9" ht="15.75" thickBot="1" x14ac:dyDescent="0.3">
      <c r="A23" s="227" t="s">
        <v>146</v>
      </c>
      <c r="B23" s="228" t="s">
        <v>28</v>
      </c>
      <c r="C23" s="237">
        <f t="shared" ref="C23:H23" si="4">SUM(C19:C22)</f>
        <v>0</v>
      </c>
      <c r="D23" s="237">
        <f t="shared" si="4"/>
        <v>0</v>
      </c>
      <c r="E23" s="237">
        <f t="shared" si="4"/>
        <v>0</v>
      </c>
      <c r="F23" s="237">
        <f t="shared" si="4"/>
        <v>0</v>
      </c>
      <c r="G23" s="237">
        <f t="shared" si="4"/>
        <v>0</v>
      </c>
      <c r="H23" s="237">
        <f t="shared" si="4"/>
        <v>0</v>
      </c>
      <c r="I23" s="239">
        <f>SUM(C23:H23)</f>
        <v>0</v>
      </c>
    </row>
    <row r="24" spans="1:9" ht="15.75" thickBot="1" x14ac:dyDescent="0.3">
      <c r="A24" s="417"/>
      <c r="B24" s="418"/>
      <c r="C24" s="418"/>
      <c r="D24" s="418"/>
      <c r="E24" s="418"/>
      <c r="F24" s="418"/>
      <c r="G24" s="418"/>
      <c r="H24" s="418"/>
      <c r="I24" s="419"/>
    </row>
    <row r="25" spans="1:9" s="141" customFormat="1" ht="15.75" thickBot="1" x14ac:dyDescent="0.3">
      <c r="A25" s="235" t="s">
        <v>147</v>
      </c>
      <c r="B25" s="228" t="s">
        <v>29</v>
      </c>
      <c r="C25" s="237">
        <f t="shared" ref="C25:H25" si="5">C17-C23</f>
        <v>0</v>
      </c>
      <c r="D25" s="237">
        <f t="shared" si="5"/>
        <v>0</v>
      </c>
      <c r="E25" s="237">
        <f t="shared" si="5"/>
        <v>0</v>
      </c>
      <c r="F25" s="237">
        <f t="shared" si="5"/>
        <v>0</v>
      </c>
      <c r="G25" s="237">
        <f t="shared" si="5"/>
        <v>0</v>
      </c>
      <c r="H25" s="237">
        <f t="shared" si="5"/>
        <v>0</v>
      </c>
      <c r="I25" s="239">
        <f>SUM(C25:H25)</f>
        <v>0</v>
      </c>
    </row>
  </sheetData>
  <sheetProtection sheet="1" selectLockedCells="1"/>
  <mergeCells count="7">
    <mergeCell ref="A24:I24"/>
    <mergeCell ref="H1:I1"/>
    <mergeCell ref="A2:I2"/>
    <mergeCell ref="A3:I3"/>
    <mergeCell ref="A7:I7"/>
    <mergeCell ref="A18:I18"/>
    <mergeCell ref="A4:I4"/>
  </mergeCells>
  <conditionalFormatting sqref="I8">
    <cfRule type="cellIs" dxfId="11" priority="6" operator="notEqual">
      <formula xml:space="preserve"> BC_010_4 + BC_020_4</formula>
    </cfRule>
  </conditionalFormatting>
  <conditionalFormatting sqref="I14">
    <cfRule type="cellIs" dxfId="10" priority="5" operator="notEqual">
      <formula xml:space="preserve"> BC_040_4</formula>
    </cfRule>
  </conditionalFormatting>
  <conditionalFormatting sqref="I15">
    <cfRule type="cellIs" dxfId="9" priority="4" operator="notEqual">
      <formula xml:space="preserve"> BC_050_4</formula>
    </cfRule>
  </conditionalFormatting>
  <conditionalFormatting sqref="I19">
    <cfRule type="cellIs" dxfId="8" priority="3" operator="notEqual">
      <formula xml:space="preserve"> BC_100_4</formula>
    </cfRule>
  </conditionalFormatting>
  <conditionalFormatting sqref="I20">
    <cfRule type="cellIs" dxfId="7" priority="2" operator="notEqual">
      <formula xml:space="preserve"> BC_110_4</formula>
    </cfRule>
  </conditionalFormatting>
  <conditionalFormatting sqref="I21">
    <cfRule type="cellIs" dxfId="6" priority="1" operator="notEqual">
      <formula xml:space="preserve"> BC_120_4</formula>
    </cfRule>
  </conditionalFormatting>
  <printOptions horizontalCentered="1"/>
  <pageMargins left="0.39370078740157483" right="0.39370078740157483" top="0.39370078740157483" bottom="0.39370078740157483" header="0.31496062992125984" footer="0.31496062992125984"/>
  <pageSetup paperSize="9" scale="88" orientation="landscape" r:id="rId1"/>
  <ignoredErrors>
    <ignoredError sqref="B8:B13 B19:B23 B25 B14:B17" numberStoredAsText="1"/>
    <ignoredError sqref="C17:H17 C11" formulaRange="1"/>
  </ignoredErrors>
  <legacyDrawing r:id="rId2"/>
  <extLst>
    <ext xmlns:x14="http://schemas.microsoft.com/office/spreadsheetml/2009/9/main" uri="{78C0D931-6437-407d-A8EE-F0AAD7539E65}">
      <x14:conditionalFormattings>
        <x14:conditionalFormatting xmlns:xm="http://schemas.microsoft.com/office/excel/2006/main">
          <x14:cfRule type="cellIs" priority="13" operator="notEqual" id="{B1B6EA31-483C-420D-8560-FA75977EFB82}">
            <xm:f>'1_BC'!$D$8+'1_BC'!$D$9</xm:f>
            <x14:dxf>
              <fill>
                <patternFill>
                  <bgColor theme="5"/>
                </patternFill>
              </fill>
            </x14:dxf>
          </x14:cfRule>
          <xm:sqref>I8</xm:sqref>
        </x14:conditionalFormatting>
        <x14:conditionalFormatting xmlns:xm="http://schemas.microsoft.com/office/excel/2006/main">
          <x14:cfRule type="cellIs" priority="12" operator="notEqual" id="{06202000-C66C-4CA6-AAE2-A014E7885E53}">
            <xm:f>'1_BC'!$D$11</xm:f>
            <x14:dxf>
              <fill>
                <patternFill>
                  <bgColor theme="5"/>
                </patternFill>
              </fill>
            </x14:dxf>
          </x14:cfRule>
          <xm:sqref>I14</xm:sqref>
        </x14:conditionalFormatting>
        <x14:conditionalFormatting xmlns:xm="http://schemas.microsoft.com/office/excel/2006/main">
          <x14:cfRule type="cellIs" priority="11" stopIfTrue="1" operator="notEqual" id="{08EA9171-5A8C-42F9-B83B-11CCE78B3628}">
            <xm:f>'1_BC'!$D$12</xm:f>
            <x14:dxf>
              <fill>
                <patternFill>
                  <bgColor theme="5"/>
                </patternFill>
              </fill>
            </x14:dxf>
          </x14:cfRule>
          <xm:sqref>I15</xm:sqref>
        </x14:conditionalFormatting>
        <x14:conditionalFormatting xmlns:xm="http://schemas.microsoft.com/office/excel/2006/main">
          <x14:cfRule type="cellIs" priority="10" operator="notEqual" id="{C8D857E1-4B1A-491E-A7C8-77B6B6BAF1E9}">
            <xm:f>'1_BC'!$D$19</xm:f>
            <x14:dxf>
              <fill>
                <patternFill>
                  <bgColor theme="5"/>
                </patternFill>
              </fill>
            </x14:dxf>
          </x14:cfRule>
          <xm:sqref>I19</xm:sqref>
        </x14:conditionalFormatting>
        <x14:conditionalFormatting xmlns:xm="http://schemas.microsoft.com/office/excel/2006/main">
          <x14:cfRule type="cellIs" priority="9" operator="notEqual" id="{F3D61DB7-4EDB-4844-999E-272BD616B1F4}">
            <xm:f>'1_BC'!$D$20</xm:f>
            <x14:dxf>
              <fill>
                <patternFill>
                  <bgColor theme="5"/>
                </patternFill>
              </fill>
            </x14:dxf>
          </x14:cfRule>
          <xm:sqref>I20</xm:sqref>
        </x14:conditionalFormatting>
        <x14:conditionalFormatting xmlns:xm="http://schemas.microsoft.com/office/excel/2006/main">
          <x14:cfRule type="cellIs" priority="8" operator="notEqual" id="{2BC95C57-6FAB-4179-829F-84CDCE234B76}">
            <xm:f>'1_BC'!$D$21</xm:f>
            <x14:dxf>
              <fill>
                <patternFill>
                  <bgColor theme="5"/>
                </patternFill>
              </fill>
            </x14:dxf>
          </x14:cfRule>
          <xm:sqref>I21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D33"/>
  <sheetViews>
    <sheetView showGridLines="0" zoomScaleNormal="100" workbookViewId="0">
      <selection activeCell="C8" sqref="C8"/>
    </sheetView>
  </sheetViews>
  <sheetFormatPr defaultColWidth="9.140625" defaultRowHeight="15" x14ac:dyDescent="0.25"/>
  <cols>
    <col min="1" max="1" width="66.140625" style="55" customWidth="1"/>
    <col min="2" max="2" width="9.140625" style="57"/>
    <col min="3" max="4" width="15.7109375" style="55" customWidth="1"/>
    <col min="5" max="16384" width="9.140625" style="55"/>
  </cols>
  <sheetData>
    <row r="1" spans="1:4" s="83" customFormat="1" ht="12" x14ac:dyDescent="0.25">
      <c r="A1" s="51"/>
      <c r="B1" s="51"/>
      <c r="C1" s="51"/>
      <c r="D1" s="82" t="s">
        <v>253</v>
      </c>
    </row>
    <row r="2" spans="1:4" ht="18.75" x14ac:dyDescent="0.25">
      <c r="A2" s="332" t="s">
        <v>264</v>
      </c>
      <c r="B2" s="332"/>
      <c r="C2" s="332"/>
      <c r="D2" s="332"/>
    </row>
    <row r="3" spans="1:4" x14ac:dyDescent="0.25">
      <c r="A3" s="335" t="str">
        <f>"la " &amp; TEXT(ADT, '0_FT'!$D$5)</f>
        <v>la 00.01.1900</v>
      </c>
      <c r="B3" s="335"/>
      <c r="C3" s="335"/>
      <c r="D3" s="335"/>
    </row>
    <row r="4" spans="1:4" ht="15.75" thickBot="1" x14ac:dyDescent="0.3">
      <c r="A4" s="340"/>
      <c r="B4" s="340"/>
      <c r="C4" s="340"/>
      <c r="D4" s="340"/>
    </row>
    <row r="5" spans="1:4" ht="16.5" customHeight="1" x14ac:dyDescent="0.25">
      <c r="A5" s="336" t="s">
        <v>133</v>
      </c>
      <c r="B5" s="338" t="s">
        <v>3</v>
      </c>
      <c r="C5" s="333" t="s">
        <v>130</v>
      </c>
      <c r="D5" s="334"/>
    </row>
    <row r="6" spans="1:4" ht="48" customHeight="1" thickBot="1" x14ac:dyDescent="0.3">
      <c r="A6" s="337"/>
      <c r="B6" s="339"/>
      <c r="C6" s="36" t="s">
        <v>131</v>
      </c>
      <c r="D6" s="56" t="s">
        <v>132</v>
      </c>
    </row>
    <row r="7" spans="1:4" x14ac:dyDescent="0.25">
      <c r="A7" s="37">
        <v>1</v>
      </c>
      <c r="B7" s="38">
        <v>2</v>
      </c>
      <c r="C7" s="39">
        <v>3</v>
      </c>
      <c r="D7" s="40">
        <v>4</v>
      </c>
    </row>
    <row r="8" spans="1:4" ht="15" customHeight="1" x14ac:dyDescent="0.25">
      <c r="A8" s="84" t="s">
        <v>103</v>
      </c>
      <c r="B8" s="41" t="s">
        <v>4</v>
      </c>
      <c r="C8" s="77"/>
      <c r="D8" s="78"/>
    </row>
    <row r="9" spans="1:4" x14ac:dyDescent="0.25">
      <c r="A9" s="84" t="s">
        <v>104</v>
      </c>
      <c r="B9" s="41">
        <v>20</v>
      </c>
      <c r="C9" s="77"/>
      <c r="D9" s="78"/>
    </row>
    <row r="10" spans="1:4" x14ac:dyDescent="0.25">
      <c r="A10" s="84" t="s">
        <v>105</v>
      </c>
      <c r="B10" s="41">
        <v>30</v>
      </c>
      <c r="C10" s="77"/>
      <c r="D10" s="78"/>
    </row>
    <row r="11" spans="1:4" x14ac:dyDescent="0.25">
      <c r="A11" s="84" t="s">
        <v>6</v>
      </c>
      <c r="B11" s="41">
        <v>40</v>
      </c>
      <c r="C11" s="77"/>
      <c r="D11" s="78"/>
    </row>
    <row r="12" spans="1:4" x14ac:dyDescent="0.25">
      <c r="A12" s="84" t="s">
        <v>7</v>
      </c>
      <c r="B12" s="41">
        <v>50</v>
      </c>
      <c r="C12" s="77"/>
      <c r="D12" s="78"/>
    </row>
    <row r="13" spans="1:4" ht="15" customHeight="1" x14ac:dyDescent="0.25">
      <c r="A13" s="84" t="s">
        <v>208</v>
      </c>
      <c r="B13" s="41">
        <v>60</v>
      </c>
      <c r="C13" s="77"/>
      <c r="D13" s="78"/>
    </row>
    <row r="14" spans="1:4" ht="15" customHeight="1" x14ac:dyDescent="0.25">
      <c r="A14" s="84" t="s">
        <v>251</v>
      </c>
      <c r="B14" s="44" t="s">
        <v>22</v>
      </c>
      <c r="C14" s="77"/>
      <c r="D14" s="78"/>
    </row>
    <row r="15" spans="1:4" ht="15.75" thickBot="1" x14ac:dyDescent="0.3">
      <c r="A15" s="85" t="s">
        <v>8</v>
      </c>
      <c r="B15" s="45" t="s">
        <v>23</v>
      </c>
      <c r="C15" s="77"/>
      <c r="D15" s="78"/>
    </row>
    <row r="16" spans="1:4" ht="22.5" customHeight="1" thickBot="1" x14ac:dyDescent="0.3">
      <c r="A16" s="53" t="s">
        <v>322</v>
      </c>
      <c r="B16" s="46" t="s">
        <v>24</v>
      </c>
      <c r="C16" s="79">
        <f>SUM(C8:C15)</f>
        <v>0</v>
      </c>
      <c r="D16" s="80">
        <f>SUM(D8:D15)</f>
        <v>0</v>
      </c>
    </row>
    <row r="17" spans="1:4" ht="25.5" customHeight="1" x14ac:dyDescent="0.25">
      <c r="A17" s="37" t="s">
        <v>106</v>
      </c>
      <c r="B17" s="47"/>
      <c r="C17" s="86"/>
      <c r="D17" s="87"/>
    </row>
    <row r="18" spans="1:4" x14ac:dyDescent="0.25">
      <c r="A18" s="88" t="s">
        <v>9</v>
      </c>
      <c r="B18" s="44"/>
      <c r="C18" s="89"/>
      <c r="D18" s="90"/>
    </row>
    <row r="19" spans="1:4" x14ac:dyDescent="0.25">
      <c r="A19" s="84" t="s">
        <v>10</v>
      </c>
      <c r="B19" s="44" t="s">
        <v>25</v>
      </c>
      <c r="C19" s="77"/>
      <c r="D19" s="78"/>
    </row>
    <row r="20" spans="1:4" ht="15" customHeight="1" x14ac:dyDescent="0.25">
      <c r="A20" s="84" t="s">
        <v>373</v>
      </c>
      <c r="B20" s="44" t="s">
        <v>26</v>
      </c>
      <c r="C20" s="77"/>
      <c r="D20" s="78"/>
    </row>
    <row r="21" spans="1:4" x14ac:dyDescent="0.25">
      <c r="A21" s="84" t="s">
        <v>12</v>
      </c>
      <c r="B21" s="44" t="s">
        <v>27</v>
      </c>
      <c r="C21" s="77"/>
      <c r="D21" s="78"/>
    </row>
    <row r="22" spans="1:4" ht="15.75" thickBot="1" x14ac:dyDescent="0.3">
      <c r="A22" s="91" t="s">
        <v>13</v>
      </c>
      <c r="B22" s="45" t="s">
        <v>28</v>
      </c>
      <c r="C22" s="77"/>
      <c r="D22" s="78"/>
    </row>
    <row r="23" spans="1:4" ht="15" customHeight="1" thickBot="1" x14ac:dyDescent="0.3">
      <c r="A23" s="53" t="s">
        <v>323</v>
      </c>
      <c r="B23" s="46" t="s">
        <v>29</v>
      </c>
      <c r="C23" s="79">
        <f>SUM(C19:C22)</f>
        <v>0</v>
      </c>
      <c r="D23" s="80">
        <f>SUM(D19:D22)</f>
        <v>0</v>
      </c>
    </row>
    <row r="24" spans="1:4" x14ac:dyDescent="0.25">
      <c r="A24" s="37" t="s">
        <v>14</v>
      </c>
      <c r="B24" s="47"/>
      <c r="C24" s="92"/>
      <c r="D24" s="93"/>
    </row>
    <row r="25" spans="1:4" x14ac:dyDescent="0.25">
      <c r="A25" s="84" t="s">
        <v>374</v>
      </c>
      <c r="B25" s="44" t="s">
        <v>30</v>
      </c>
      <c r="C25" s="77"/>
      <c r="D25" s="78"/>
    </row>
    <row r="26" spans="1:4" x14ac:dyDescent="0.25">
      <c r="A26" s="84" t="s">
        <v>107</v>
      </c>
      <c r="B26" s="44" t="s">
        <v>31</v>
      </c>
      <c r="C26" s="77"/>
      <c r="D26" s="78"/>
    </row>
    <row r="27" spans="1:4" ht="15" customHeight="1" x14ac:dyDescent="0.25">
      <c r="A27" s="84" t="s">
        <v>108</v>
      </c>
      <c r="B27" s="48" t="s">
        <v>32</v>
      </c>
      <c r="C27" s="262" t="s">
        <v>77</v>
      </c>
      <c r="D27" s="78"/>
    </row>
    <row r="28" spans="1:4" x14ac:dyDescent="0.25">
      <c r="A28" s="84" t="s">
        <v>129</v>
      </c>
      <c r="B28" s="48" t="s">
        <v>45</v>
      </c>
      <c r="C28" s="77"/>
      <c r="D28" s="78"/>
    </row>
    <row r="29" spans="1:4" ht="15" customHeight="1" x14ac:dyDescent="0.25">
      <c r="A29" s="84" t="s">
        <v>252</v>
      </c>
      <c r="B29" s="48" t="s">
        <v>46</v>
      </c>
      <c r="C29" s="262" t="s">
        <v>77</v>
      </c>
      <c r="D29" s="78"/>
    </row>
    <row r="30" spans="1:4" ht="15" customHeight="1" x14ac:dyDescent="0.25">
      <c r="A30" s="84" t="s">
        <v>109</v>
      </c>
      <c r="B30" s="44" t="s">
        <v>47</v>
      </c>
      <c r="C30" s="262" t="s">
        <v>77</v>
      </c>
      <c r="D30" s="78"/>
    </row>
    <row r="31" spans="1:4" ht="15.75" thickBot="1" x14ac:dyDescent="0.3">
      <c r="A31" s="91" t="s">
        <v>110</v>
      </c>
      <c r="B31" s="45" t="s">
        <v>48</v>
      </c>
      <c r="C31" s="77"/>
      <c r="D31" s="78"/>
    </row>
    <row r="32" spans="1:4" ht="15.75" thickBot="1" x14ac:dyDescent="0.3">
      <c r="A32" s="53" t="s">
        <v>324</v>
      </c>
      <c r="B32" s="46" t="s">
        <v>49</v>
      </c>
      <c r="C32" s="79">
        <f>SUM(C25:C31)</f>
        <v>0</v>
      </c>
      <c r="D32" s="81">
        <f>SUM(D25:D31)</f>
        <v>0</v>
      </c>
    </row>
    <row r="33" spans="1:4" ht="22.5" customHeight="1" thickBot="1" x14ac:dyDescent="0.3">
      <c r="A33" s="54" t="s">
        <v>325</v>
      </c>
      <c r="B33" s="49" t="s">
        <v>50</v>
      </c>
      <c r="C33" s="79">
        <f>C23+C32</f>
        <v>0</v>
      </c>
      <c r="D33" s="81">
        <f>D23+D32</f>
        <v>0</v>
      </c>
    </row>
  </sheetData>
  <sheetProtection sheet="1" selectLockedCells="1"/>
  <mergeCells count="6">
    <mergeCell ref="A2:D2"/>
    <mergeCell ref="C5:D5"/>
    <mergeCell ref="A3:D3"/>
    <mergeCell ref="A5:A6"/>
    <mergeCell ref="B5:B6"/>
    <mergeCell ref="A4:D4"/>
  </mergeCells>
  <conditionalFormatting sqref="D8">
    <cfRule type="cellIs" dxfId="58" priority="6" operator="notEqual">
      <formula xml:space="preserve"> BCD_010_3 + BCD_040_3</formula>
    </cfRule>
  </conditionalFormatting>
  <conditionalFormatting sqref="D9">
    <cfRule type="cellIs" dxfId="57" priority="5" operator="notEqual">
      <formula xml:space="preserve"> BCD_070_3</formula>
    </cfRule>
  </conditionalFormatting>
  <conditionalFormatting sqref="D10">
    <cfRule type="cellIs" dxfId="56" priority="4" operator="notEqual">
      <formula xml:space="preserve"> RL_020_9 + RL_030_9 + RL_040_9 + RL_070_9</formula>
    </cfRule>
  </conditionalFormatting>
  <conditionalFormatting sqref="D13">
    <cfRule type="cellIs" dxfId="55" priority="3" operator="notEqual">
      <formula xml:space="preserve"> -1 * (PN_080_9+PN_080_10)</formula>
    </cfRule>
  </conditionalFormatting>
  <conditionalFormatting sqref="C16">
    <cfRule type="cellIs" dxfId="54" priority="2" operator="notEqual">
      <formula xml:space="preserve"> BC_230_3</formula>
    </cfRule>
  </conditionalFormatting>
  <conditionalFormatting sqref="D16">
    <cfRule type="cellIs" dxfId="53" priority="1" operator="notEqual">
      <formula xml:space="preserve"> BC_230_4</formula>
    </cfRule>
  </conditionalFormatting>
  <printOptions horizontalCentered="1"/>
  <pageMargins left="0.39370078740157483" right="0.39370078740157483" top="0.39370078740157483" bottom="0.39370078740157483" header="0.31496062992125984" footer="0.31496062992125984"/>
  <pageSetup paperSize="9" scale="89" fitToHeight="0" orientation="portrait" r:id="rId1"/>
  <ignoredErrors>
    <ignoredError sqref="B14:B23 B25:B32 B8 B33" numberStoredAsText="1"/>
    <ignoredError sqref="C16:D16"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D19"/>
  <sheetViews>
    <sheetView showGridLines="0" workbookViewId="0">
      <selection activeCell="C8" sqref="C8"/>
    </sheetView>
  </sheetViews>
  <sheetFormatPr defaultRowHeight="15" x14ac:dyDescent="0.25"/>
  <cols>
    <col min="1" max="1" width="59.5703125" style="140" customWidth="1"/>
    <col min="2" max="2" width="6.5703125" style="140" bestFit="1" customWidth="1"/>
    <col min="3" max="4" width="15.7109375" style="140" customWidth="1"/>
    <col min="5" max="16384" width="9.140625" style="140"/>
  </cols>
  <sheetData>
    <row r="1" spans="1:4" s="138" customFormat="1" ht="12" x14ac:dyDescent="0.2">
      <c r="A1" s="73"/>
      <c r="B1" s="74"/>
      <c r="C1" s="74"/>
      <c r="D1" s="75" t="s">
        <v>257</v>
      </c>
    </row>
    <row r="2" spans="1:4" s="139" customFormat="1" ht="18.75" x14ac:dyDescent="0.3">
      <c r="A2" s="343" t="s">
        <v>263</v>
      </c>
      <c r="B2" s="343"/>
      <c r="C2" s="343"/>
      <c r="D2" s="343"/>
    </row>
    <row r="3" spans="1:4" x14ac:dyDescent="0.25">
      <c r="A3" s="335" t="str">
        <f>"Perioada de acoperire de la " &amp;  TEXT(FDT, '0_FT'!$D$5) &amp; " pînă " &amp; '1_BC'!$A$3</f>
        <v>Perioada de acoperire de la 00.01.1900 pînă la 00.01.1900</v>
      </c>
      <c r="B3" s="335"/>
      <c r="C3" s="335"/>
      <c r="D3" s="335"/>
    </row>
    <row r="4" spans="1:4" ht="15.75" thickBot="1" x14ac:dyDescent="0.3">
      <c r="A4" s="59"/>
      <c r="B4" s="60"/>
      <c r="C4" s="61"/>
      <c r="D4" s="61"/>
    </row>
    <row r="5" spans="1:4" ht="18" customHeight="1" x14ac:dyDescent="0.25">
      <c r="A5" s="344" t="s">
        <v>15</v>
      </c>
      <c r="B5" s="346" t="s">
        <v>3</v>
      </c>
      <c r="C5" s="341" t="s">
        <v>16</v>
      </c>
      <c r="D5" s="342"/>
    </row>
    <row r="6" spans="1:4" ht="18.75" customHeight="1" thickBot="1" x14ac:dyDescent="0.3">
      <c r="A6" s="345"/>
      <c r="B6" s="347"/>
      <c r="C6" s="62" t="s">
        <v>118</v>
      </c>
      <c r="D6" s="63" t="s">
        <v>119</v>
      </c>
    </row>
    <row r="7" spans="1:4" x14ac:dyDescent="0.25">
      <c r="A7" s="128">
        <v>1</v>
      </c>
      <c r="B7" s="129">
        <v>2</v>
      </c>
      <c r="C7" s="130">
        <v>3</v>
      </c>
      <c r="D7" s="131">
        <v>4</v>
      </c>
    </row>
    <row r="8" spans="1:4" x14ac:dyDescent="0.25">
      <c r="A8" s="64" t="s">
        <v>225</v>
      </c>
      <c r="B8" s="65" t="s">
        <v>4</v>
      </c>
      <c r="C8" s="77"/>
      <c r="D8" s="78"/>
    </row>
    <row r="9" spans="1:4" x14ac:dyDescent="0.25">
      <c r="A9" s="64" t="s">
        <v>111</v>
      </c>
      <c r="B9" s="66" t="s">
        <v>17</v>
      </c>
      <c r="C9" s="77"/>
      <c r="D9" s="78"/>
    </row>
    <row r="10" spans="1:4" x14ac:dyDescent="0.25">
      <c r="A10" s="67" t="s">
        <v>112</v>
      </c>
      <c r="B10" s="68" t="s">
        <v>18</v>
      </c>
      <c r="C10" s="142"/>
      <c r="D10" s="143"/>
    </row>
    <row r="11" spans="1:4" s="141" customFormat="1" ht="30" x14ac:dyDescent="0.25">
      <c r="A11" s="132" t="s">
        <v>321</v>
      </c>
      <c r="B11" s="125" t="s">
        <v>19</v>
      </c>
      <c r="C11" s="126">
        <f>C8-C9+C10</f>
        <v>0</v>
      </c>
      <c r="D11" s="133">
        <f>D8-D9+D10</f>
        <v>0</v>
      </c>
    </row>
    <row r="12" spans="1:4" x14ac:dyDescent="0.25">
      <c r="A12" s="69" t="s">
        <v>113</v>
      </c>
      <c r="B12" s="70" t="s">
        <v>20</v>
      </c>
      <c r="C12" s="144"/>
      <c r="D12" s="145"/>
    </row>
    <row r="13" spans="1:4" x14ac:dyDescent="0.25">
      <c r="A13" s="64" t="s">
        <v>115</v>
      </c>
      <c r="B13" s="66" t="s">
        <v>21</v>
      </c>
      <c r="C13" s="77"/>
      <c r="D13" s="78"/>
    </row>
    <row r="14" spans="1:4" x14ac:dyDescent="0.25">
      <c r="A14" s="67" t="s">
        <v>114</v>
      </c>
      <c r="B14" s="68" t="s">
        <v>22</v>
      </c>
      <c r="C14" s="142"/>
      <c r="D14" s="143"/>
    </row>
    <row r="15" spans="1:4" s="141" customFormat="1" ht="30" x14ac:dyDescent="0.25">
      <c r="A15" s="132" t="s">
        <v>318</v>
      </c>
      <c r="B15" s="125" t="s">
        <v>23</v>
      </c>
      <c r="C15" s="126">
        <f>C11+C12-C13-C14</f>
        <v>0</v>
      </c>
      <c r="D15" s="126">
        <f>D11+D12-D13-D14</f>
        <v>0</v>
      </c>
    </row>
    <row r="16" spans="1:4" x14ac:dyDescent="0.25">
      <c r="A16" s="71" t="s">
        <v>116</v>
      </c>
      <c r="B16" s="72" t="s">
        <v>24</v>
      </c>
      <c r="C16" s="146"/>
      <c r="D16" s="147"/>
    </row>
    <row r="17" spans="1:4" s="141" customFormat="1" ht="30" x14ac:dyDescent="0.25">
      <c r="A17" s="132" t="s">
        <v>320</v>
      </c>
      <c r="B17" s="127">
        <v>100</v>
      </c>
      <c r="C17" s="126">
        <f>C15+C16</f>
        <v>0</v>
      </c>
      <c r="D17" s="133">
        <f>D15+D16</f>
        <v>0</v>
      </c>
    </row>
    <row r="18" spans="1:4" x14ac:dyDescent="0.25">
      <c r="A18" s="64" t="s">
        <v>117</v>
      </c>
      <c r="B18" s="65">
        <v>110</v>
      </c>
      <c r="C18" s="77"/>
      <c r="D18" s="78"/>
    </row>
    <row r="19" spans="1:4" s="141" customFormat="1" ht="30.75" thickBot="1" x14ac:dyDescent="0.3">
      <c r="A19" s="134" t="s">
        <v>319</v>
      </c>
      <c r="B19" s="135">
        <v>120</v>
      </c>
      <c r="C19" s="136">
        <f>C17-C18</f>
        <v>0</v>
      </c>
      <c r="D19" s="137">
        <f>D17-D18</f>
        <v>0</v>
      </c>
    </row>
  </sheetData>
  <sheetProtection sheet="1" selectLockedCells="1"/>
  <mergeCells count="5">
    <mergeCell ref="C5:D5"/>
    <mergeCell ref="A2:D2"/>
    <mergeCell ref="A3:D3"/>
    <mergeCell ref="A5:A6"/>
    <mergeCell ref="B5:B6"/>
  </mergeCells>
  <conditionalFormatting sqref="C8">
    <cfRule type="cellIs" dxfId="52" priority="15" operator="notEqual">
      <formula xml:space="preserve"> PPD_010_3+PPD_020_3</formula>
    </cfRule>
  </conditionalFormatting>
  <conditionalFormatting sqref="D8">
    <cfRule type="cellIs" dxfId="51" priority="14" operator="notEqual">
      <formula xml:space="preserve"> PPD_010_4+PPD_020_4</formula>
    </cfRule>
  </conditionalFormatting>
  <conditionalFormatting sqref="C9">
    <cfRule type="cellIs" dxfId="50" priority="13" operator="notEqual">
      <formula xml:space="preserve"> PPD_030_3</formula>
    </cfRule>
  </conditionalFormatting>
  <conditionalFormatting sqref="D9">
    <cfRule type="cellIs" dxfId="49" priority="12" operator="notEqual">
      <formula xml:space="preserve"> PPD_030_4</formula>
    </cfRule>
  </conditionalFormatting>
  <conditionalFormatting sqref="C10">
    <cfRule type="cellIs" dxfId="48" priority="11" operator="notEqual">
      <formula xml:space="preserve"> PPD_040_3</formula>
    </cfRule>
  </conditionalFormatting>
  <conditionalFormatting sqref="D10">
    <cfRule type="cellIs" dxfId="47" priority="10" operator="notEqual">
      <formula xml:space="preserve"> PPD_040_4</formula>
    </cfRule>
  </conditionalFormatting>
  <conditionalFormatting sqref="C12">
    <cfRule type="cellIs" dxfId="46" priority="9" operator="notEqual">
      <formula xml:space="preserve"> PPD_050_3</formula>
    </cfRule>
  </conditionalFormatting>
  <conditionalFormatting sqref="D12">
    <cfRule type="cellIs" dxfId="45" priority="8" operator="notEqual">
      <formula>PPD_050_4</formula>
    </cfRule>
  </conditionalFormatting>
  <conditionalFormatting sqref="C13">
    <cfRule type="cellIs" dxfId="44" priority="7" operator="notEqual">
      <formula xml:space="preserve"> PPD_060_3</formula>
    </cfRule>
  </conditionalFormatting>
  <conditionalFormatting sqref="D13">
    <cfRule type="cellIs" dxfId="43" priority="6" operator="notEqual">
      <formula xml:space="preserve"> PPD_060_4</formula>
    </cfRule>
  </conditionalFormatting>
  <conditionalFormatting sqref="C14">
    <cfRule type="cellIs" dxfId="42" priority="5" operator="notEqual">
      <formula xml:space="preserve"> PPD_070_3</formula>
    </cfRule>
  </conditionalFormatting>
  <conditionalFormatting sqref="D14">
    <cfRule type="cellIs" dxfId="41" priority="4" operator="notEqual">
      <formula xml:space="preserve"> PPD_070_4</formula>
    </cfRule>
  </conditionalFormatting>
  <conditionalFormatting sqref="C16">
    <cfRule type="cellIs" dxfId="40" priority="3" operator="notEqual">
      <formula xml:space="preserve"> PPD_080_3 - PPD_090_3</formula>
    </cfRule>
  </conditionalFormatting>
  <conditionalFormatting sqref="D16">
    <cfRule type="cellIs" dxfId="39" priority="2" operator="notEqual">
      <formula xml:space="preserve"> PPD_080_4 - PPD_090_4</formula>
    </cfRule>
  </conditionalFormatting>
  <conditionalFormatting sqref="D19">
    <cfRule type="cellIs" dxfId="38" priority="1" operator="notEqual">
      <formula xml:space="preserve"> BC_190_4</formula>
    </cfRule>
  </conditionalFormatting>
  <printOptions horizontalCentered="1"/>
  <pageMargins left="0.39370078740157483" right="0.39370078740157483" top="0.39370078740157483" bottom="0.39370078740157483" header="0.31496062992125984" footer="0.31496062992125984"/>
  <pageSetup paperSize="9" scale="97" fitToHeight="0" orientation="portrait" r:id="rId1"/>
  <ignoredErrors>
    <ignoredError sqref="B8:B19"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G19"/>
  <sheetViews>
    <sheetView showGridLines="0" zoomScaleNormal="100" workbookViewId="0">
      <selection activeCell="D8" sqref="D8"/>
    </sheetView>
  </sheetViews>
  <sheetFormatPr defaultColWidth="9.140625" defaultRowHeight="15" x14ac:dyDescent="0.25"/>
  <cols>
    <col min="1" max="1" width="4.5703125" style="157" customWidth="1"/>
    <col min="2" max="2" width="47.85546875" style="152" customWidth="1"/>
    <col min="3" max="3" width="9" style="152" customWidth="1"/>
    <col min="4" max="7" width="15.7109375" style="152" customWidth="1"/>
    <col min="8" max="16384" width="9.140625" style="152"/>
  </cols>
  <sheetData>
    <row r="1" spans="1:7" s="138" customFormat="1" ht="12" x14ac:dyDescent="0.2">
      <c r="A1" s="148"/>
      <c r="B1" s="149"/>
      <c r="C1" s="149"/>
      <c r="D1" s="149"/>
      <c r="E1" s="149"/>
      <c r="F1" s="149"/>
      <c r="G1" s="124" t="s">
        <v>256</v>
      </c>
    </row>
    <row r="2" spans="1:7" s="150" customFormat="1" ht="18.75" x14ac:dyDescent="0.3">
      <c r="A2" s="348" t="s">
        <v>134</v>
      </c>
      <c r="B2" s="348"/>
      <c r="C2" s="348"/>
      <c r="D2" s="348"/>
      <c r="E2" s="348"/>
      <c r="F2" s="348"/>
      <c r="G2" s="348"/>
    </row>
    <row r="3" spans="1:7" s="141" customFormat="1" ht="15.75" customHeight="1" x14ac:dyDescent="0.25">
      <c r="A3" s="349" t="str">
        <f>CONCATENATE("Perioada de acoperire de la ",TEXT(FDT,"dd.mm.yyyy")," pînă la ",TEXT(ADT,"dd.mm.yyyy"))</f>
        <v>Perioada de acoperire de la 00.01.1900 pînă la 00.01.1900</v>
      </c>
      <c r="B3" s="349"/>
      <c r="C3" s="349"/>
      <c r="D3" s="349"/>
      <c r="E3" s="349"/>
      <c r="F3" s="349"/>
      <c r="G3" s="349"/>
    </row>
    <row r="4" spans="1:7" ht="15.75" thickBot="1" x14ac:dyDescent="0.3">
      <c r="A4" s="151"/>
      <c r="B4" s="94"/>
      <c r="C4" s="50"/>
      <c r="D4" s="50"/>
      <c r="E4" s="50"/>
      <c r="F4" s="95"/>
      <c r="G4" s="95"/>
    </row>
    <row r="5" spans="1:7" s="153" customFormat="1" ht="66" customHeight="1" x14ac:dyDescent="0.25">
      <c r="A5" s="96" t="s">
        <v>135</v>
      </c>
      <c r="B5" s="97" t="s">
        <v>15</v>
      </c>
      <c r="C5" s="97" t="s">
        <v>33</v>
      </c>
      <c r="D5" s="98" t="s">
        <v>138</v>
      </c>
      <c r="E5" s="98" t="s">
        <v>136</v>
      </c>
      <c r="F5" s="98" t="s">
        <v>137</v>
      </c>
      <c r="G5" s="99" t="s">
        <v>139</v>
      </c>
    </row>
    <row r="6" spans="1:7" s="141" customFormat="1" x14ac:dyDescent="0.25">
      <c r="A6" s="88" t="s">
        <v>34</v>
      </c>
      <c r="B6" s="100" t="s">
        <v>35</v>
      </c>
      <c r="C6" s="101" t="s">
        <v>36</v>
      </c>
      <c r="D6" s="102" t="s">
        <v>37</v>
      </c>
      <c r="E6" s="102" t="s">
        <v>38</v>
      </c>
      <c r="F6" s="102" t="s">
        <v>39</v>
      </c>
      <c r="G6" s="103" t="s">
        <v>40</v>
      </c>
    </row>
    <row r="7" spans="1:7" s="141" customFormat="1" x14ac:dyDescent="0.25">
      <c r="A7" s="88" t="s">
        <v>41</v>
      </c>
      <c r="B7" s="104" t="s">
        <v>374</v>
      </c>
      <c r="C7" s="101"/>
      <c r="D7" s="154"/>
      <c r="E7" s="155"/>
      <c r="F7" s="155"/>
      <c r="G7" s="117"/>
    </row>
    <row r="8" spans="1:7" x14ac:dyDescent="0.25">
      <c r="A8" s="105"/>
      <c r="B8" s="106" t="s">
        <v>42</v>
      </c>
      <c r="C8" s="44" t="s">
        <v>4</v>
      </c>
      <c r="D8" s="77"/>
      <c r="E8" s="77"/>
      <c r="F8" s="77"/>
      <c r="G8" s="121">
        <f>D8+E8-F8</f>
        <v>0</v>
      </c>
    </row>
    <row r="9" spans="1:7" s="156" customFormat="1" x14ac:dyDescent="0.25">
      <c r="A9" s="107"/>
      <c r="B9" s="108" t="s">
        <v>270</v>
      </c>
      <c r="C9" s="48" t="s">
        <v>17</v>
      </c>
      <c r="D9" s="77"/>
      <c r="E9" s="77"/>
      <c r="F9" s="77"/>
      <c r="G9" s="119">
        <f>D9+E9-F9</f>
        <v>0</v>
      </c>
    </row>
    <row r="10" spans="1:7" x14ac:dyDescent="0.25">
      <c r="A10" s="109"/>
      <c r="B10" s="104" t="s">
        <v>413</v>
      </c>
      <c r="C10" s="110" t="s">
        <v>18</v>
      </c>
      <c r="D10" s="120">
        <f>SUM(D8:D9)</f>
        <v>0</v>
      </c>
      <c r="E10" s="120">
        <f>SUM(E8:E9)</f>
        <v>0</v>
      </c>
      <c r="F10" s="120">
        <f>SUM(F8:F9)</f>
        <v>0</v>
      </c>
      <c r="G10" s="121">
        <f>SUM(G8:G9)</f>
        <v>0</v>
      </c>
    </row>
    <row r="11" spans="1:7" ht="15" customHeight="1" x14ac:dyDescent="0.25">
      <c r="A11" s="88" t="s">
        <v>43</v>
      </c>
      <c r="B11" s="104" t="s">
        <v>140</v>
      </c>
      <c r="C11" s="110"/>
      <c r="D11" s="155"/>
      <c r="E11" s="154"/>
      <c r="F11" s="154"/>
      <c r="G11" s="117"/>
    </row>
    <row r="12" spans="1:7" x14ac:dyDescent="0.25">
      <c r="A12" s="105"/>
      <c r="B12" s="111" t="s">
        <v>107</v>
      </c>
      <c r="C12" s="44" t="s">
        <v>19</v>
      </c>
      <c r="D12" s="77"/>
      <c r="E12" s="77"/>
      <c r="F12" s="77"/>
      <c r="G12" s="121">
        <f>D12+E12-F12</f>
        <v>0</v>
      </c>
    </row>
    <row r="13" spans="1:7" x14ac:dyDescent="0.25">
      <c r="A13" s="105"/>
      <c r="B13" s="111" t="s">
        <v>108</v>
      </c>
      <c r="C13" s="44" t="s">
        <v>20</v>
      </c>
      <c r="D13" s="76" t="s">
        <v>77</v>
      </c>
      <c r="E13" s="77"/>
      <c r="F13" s="77"/>
      <c r="G13" s="121">
        <f>E13-F13</f>
        <v>0</v>
      </c>
    </row>
    <row r="14" spans="1:7" ht="30" x14ac:dyDescent="0.25">
      <c r="A14" s="105"/>
      <c r="B14" s="112" t="s">
        <v>129</v>
      </c>
      <c r="C14" s="44" t="s">
        <v>21</v>
      </c>
      <c r="D14" s="77"/>
      <c r="E14" s="77"/>
      <c r="F14" s="77"/>
      <c r="G14" s="121">
        <f>D14+E14-F14</f>
        <v>0</v>
      </c>
    </row>
    <row r="15" spans="1:7" x14ac:dyDescent="0.25">
      <c r="A15" s="105"/>
      <c r="B15" s="111" t="s">
        <v>252</v>
      </c>
      <c r="C15" s="44" t="s">
        <v>22</v>
      </c>
      <c r="D15" s="42" t="s">
        <v>77</v>
      </c>
      <c r="E15" s="77"/>
      <c r="F15" s="77"/>
      <c r="G15" s="121">
        <f>E15-F15</f>
        <v>0</v>
      </c>
    </row>
    <row r="16" spans="1:7" x14ac:dyDescent="0.25">
      <c r="A16" s="105"/>
      <c r="B16" s="111" t="s">
        <v>109</v>
      </c>
      <c r="C16" s="44" t="s">
        <v>23</v>
      </c>
      <c r="D16" s="42" t="s">
        <v>77</v>
      </c>
      <c r="E16" s="77"/>
      <c r="F16" s="77"/>
      <c r="G16" s="121">
        <f>E16-F16</f>
        <v>0</v>
      </c>
    </row>
    <row r="17" spans="1:7" ht="30" x14ac:dyDescent="0.25">
      <c r="A17" s="88"/>
      <c r="B17" s="104" t="s">
        <v>254</v>
      </c>
      <c r="C17" s="110" t="s">
        <v>24</v>
      </c>
      <c r="D17" s="120">
        <f>SUM(D12:D16)</f>
        <v>0</v>
      </c>
      <c r="E17" s="120">
        <f>SUM(E12:E16)</f>
        <v>0</v>
      </c>
      <c r="F17" s="120">
        <f>SUM(F12:F16)</f>
        <v>0</v>
      </c>
      <c r="G17" s="121">
        <f>SUM(G12:G16)</f>
        <v>0</v>
      </c>
    </row>
    <row r="18" spans="1:7" s="141" customFormat="1" x14ac:dyDescent="0.25">
      <c r="A18" s="88" t="s">
        <v>44</v>
      </c>
      <c r="B18" s="113" t="s">
        <v>110</v>
      </c>
      <c r="C18" s="110" t="s">
        <v>25</v>
      </c>
      <c r="D18" s="77"/>
      <c r="E18" s="77"/>
      <c r="F18" s="77"/>
      <c r="G18" s="121">
        <f>D18+E18-F18</f>
        <v>0</v>
      </c>
    </row>
    <row r="19" spans="1:7" ht="15.75" thickBot="1" x14ac:dyDescent="0.3">
      <c r="A19" s="114" t="s">
        <v>141</v>
      </c>
      <c r="B19" s="115" t="s">
        <v>255</v>
      </c>
      <c r="C19" s="116" t="s">
        <v>26</v>
      </c>
      <c r="D19" s="122">
        <f>D10+D17+D18</f>
        <v>0</v>
      </c>
      <c r="E19" s="122">
        <f>E10+E17+E18</f>
        <v>0</v>
      </c>
      <c r="F19" s="122">
        <f>F10+F17+F18</f>
        <v>0</v>
      </c>
      <c r="G19" s="123">
        <f>G10+G17+G18</f>
        <v>0</v>
      </c>
    </row>
  </sheetData>
  <sheetProtection sheet="1" selectLockedCells="1"/>
  <mergeCells count="2">
    <mergeCell ref="A2:G2"/>
    <mergeCell ref="A3:G3"/>
  </mergeCells>
  <conditionalFormatting sqref="D10">
    <cfRule type="cellIs" dxfId="37" priority="13" operator="notEqual">
      <formula xml:space="preserve"> BC_150_3</formula>
    </cfRule>
  </conditionalFormatting>
  <conditionalFormatting sqref="G10">
    <cfRule type="cellIs" dxfId="36" priority="12" operator="notEqual">
      <formula xml:space="preserve"> BC_150_4</formula>
    </cfRule>
  </conditionalFormatting>
  <conditionalFormatting sqref="D12">
    <cfRule type="cellIs" dxfId="35" priority="11" operator="notEqual">
      <formula xml:space="preserve"> BC_160_3</formula>
    </cfRule>
  </conditionalFormatting>
  <conditionalFormatting sqref="G12">
    <cfRule type="cellIs" dxfId="34" priority="10" operator="notEqual">
      <formula xml:space="preserve"> BC_160_4</formula>
    </cfRule>
  </conditionalFormatting>
  <conditionalFormatting sqref="G13">
    <cfRule type="cellIs" dxfId="33" priority="9" operator="notEqual">
      <formula xml:space="preserve"> BC_170_4</formula>
    </cfRule>
  </conditionalFormatting>
  <conditionalFormatting sqref="D14">
    <cfRule type="cellIs" dxfId="32" priority="8" operator="notEqual">
      <formula xml:space="preserve"> BC_180_3</formula>
    </cfRule>
  </conditionalFormatting>
  <conditionalFormatting sqref="G14">
    <cfRule type="cellIs" dxfId="31" priority="7" operator="notEqual">
      <formula xml:space="preserve"> BC_180_4</formula>
    </cfRule>
  </conditionalFormatting>
  <conditionalFormatting sqref="G15">
    <cfRule type="cellIs" dxfId="30" priority="6" operator="notEqual">
      <formula xml:space="preserve"> BC_190_4</formula>
    </cfRule>
  </conditionalFormatting>
  <conditionalFormatting sqref="G16">
    <cfRule type="cellIs" dxfId="29" priority="5" operator="notEqual">
      <formula xml:space="preserve"> BC_200_4</formula>
    </cfRule>
  </conditionalFormatting>
  <conditionalFormatting sqref="D18">
    <cfRule type="cellIs" dxfId="28" priority="4" operator="notEqual">
      <formula xml:space="preserve"> BC_210_3</formula>
    </cfRule>
  </conditionalFormatting>
  <conditionalFormatting sqref="G18">
    <cfRule type="cellIs" dxfId="27" priority="3" operator="notEqual">
      <formula xml:space="preserve"> BC_210_4</formula>
    </cfRule>
  </conditionalFormatting>
  <conditionalFormatting sqref="D19">
    <cfRule type="cellIs" dxfId="26" priority="2" operator="notEqual">
      <formula xml:space="preserve"> BC_220_3</formula>
    </cfRule>
  </conditionalFormatting>
  <conditionalFormatting sqref="G19">
    <cfRule type="cellIs" dxfId="25" priority="1" operator="notEqual">
      <formula xml:space="preserve"> BC_220_4</formula>
    </cfRule>
  </conditionalFormatting>
  <printOptions horizontalCentered="1"/>
  <pageMargins left="0.39370078740157483" right="0.39370078740157483" top="0.39370078740157483" bottom="0.39370078740157483" header="0.31496062992125984" footer="0.31496062992125984"/>
  <pageSetup paperSize="9" scale="76" fitToHeight="0" orientation="portrait" r:id="rId1"/>
  <ignoredErrors>
    <ignoredError sqref="A6:G6 C8:C19" numberStoredAsText="1"/>
    <ignoredError sqref="G17 G13:G14"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D40"/>
  <sheetViews>
    <sheetView showGridLines="0" zoomScaleNormal="100" workbookViewId="0">
      <selection activeCell="C9" sqref="C9"/>
    </sheetView>
  </sheetViews>
  <sheetFormatPr defaultRowHeight="15" x14ac:dyDescent="0.25"/>
  <cols>
    <col min="1" max="1" width="70.5703125" style="188" customWidth="1"/>
    <col min="2" max="2" width="8" style="157" customWidth="1"/>
    <col min="3" max="4" width="15.7109375" style="183" customWidth="1"/>
    <col min="5" max="16384" width="9.140625" style="152"/>
  </cols>
  <sheetData>
    <row r="1" spans="1:4" s="138" customFormat="1" ht="12" x14ac:dyDescent="0.2">
      <c r="A1" s="181"/>
      <c r="B1" s="148"/>
      <c r="C1" s="169"/>
      <c r="D1" s="170" t="s">
        <v>258</v>
      </c>
    </row>
    <row r="2" spans="1:4" s="139" customFormat="1" ht="18.75" x14ac:dyDescent="0.3">
      <c r="A2" s="350" t="s">
        <v>120</v>
      </c>
      <c r="B2" s="350"/>
      <c r="C2" s="350"/>
      <c r="D2" s="350"/>
    </row>
    <row r="3" spans="1:4" ht="16.5" customHeight="1" x14ac:dyDescent="0.25">
      <c r="A3" s="351" t="str">
        <f>CONCATENATE("Perioada de acoperire de la ",TEXT(FDT,"dd.mm.yyyy")," pînă la ",TEXT(ADT,"dd.mm.yyyy"))</f>
        <v>Perioada de acoperire de la 00.01.1900 pînă la 00.01.1900</v>
      </c>
      <c r="B3" s="351"/>
      <c r="C3" s="351"/>
      <c r="D3" s="351"/>
    </row>
    <row r="4" spans="1:4" ht="15.75" thickBot="1" x14ac:dyDescent="0.3">
      <c r="A4" s="182"/>
      <c r="B4" s="158"/>
      <c r="C4" s="159"/>
      <c r="D4" s="159"/>
    </row>
    <row r="5" spans="1:4" s="183" customFormat="1" x14ac:dyDescent="0.25">
      <c r="A5" s="352" t="s">
        <v>15</v>
      </c>
      <c r="B5" s="354" t="s">
        <v>345</v>
      </c>
      <c r="C5" s="356" t="s">
        <v>16</v>
      </c>
      <c r="D5" s="357"/>
    </row>
    <row r="6" spans="1:4" s="183" customFormat="1" ht="15.75" thickBot="1" x14ac:dyDescent="0.3">
      <c r="A6" s="353"/>
      <c r="B6" s="355"/>
      <c r="C6" s="160" t="s">
        <v>118</v>
      </c>
      <c r="D6" s="161" t="s">
        <v>119</v>
      </c>
    </row>
    <row r="7" spans="1:4" s="184" customFormat="1" x14ac:dyDescent="0.25">
      <c r="A7" s="162">
        <v>1</v>
      </c>
      <c r="B7" s="163">
        <v>2</v>
      </c>
      <c r="C7" s="164">
        <v>3</v>
      </c>
      <c r="D7" s="165">
        <v>4</v>
      </c>
    </row>
    <row r="8" spans="1:4" s="157" customFormat="1" x14ac:dyDescent="0.25">
      <c r="A8" s="185" t="s">
        <v>126</v>
      </c>
      <c r="B8" s="48"/>
      <c r="C8" s="186"/>
      <c r="D8" s="187"/>
    </row>
    <row r="9" spans="1:4" s="157" customFormat="1" ht="30" x14ac:dyDescent="0.25">
      <c r="A9" s="172" t="s">
        <v>375</v>
      </c>
      <c r="B9" s="44" t="s">
        <v>4</v>
      </c>
      <c r="C9" s="77"/>
      <c r="D9" s="78"/>
    </row>
    <row r="10" spans="1:4" s="157" customFormat="1" x14ac:dyDescent="0.25">
      <c r="A10" s="84" t="s">
        <v>121</v>
      </c>
      <c r="B10" s="44" t="s">
        <v>17</v>
      </c>
      <c r="C10" s="77"/>
      <c r="D10" s="78"/>
    </row>
    <row r="11" spans="1:4" s="157" customFormat="1" ht="30" x14ac:dyDescent="0.25">
      <c r="A11" s="84" t="s">
        <v>376</v>
      </c>
      <c r="B11" s="44" t="s">
        <v>18</v>
      </c>
      <c r="C11" s="77"/>
      <c r="D11" s="78"/>
    </row>
    <row r="12" spans="1:4" s="157" customFormat="1" x14ac:dyDescent="0.25">
      <c r="A12" s="84" t="s">
        <v>122</v>
      </c>
      <c r="B12" s="44" t="s">
        <v>19</v>
      </c>
      <c r="C12" s="77"/>
      <c r="D12" s="78"/>
    </row>
    <row r="13" spans="1:4" s="157" customFormat="1" x14ac:dyDescent="0.25">
      <c r="A13" s="173" t="s">
        <v>125</v>
      </c>
      <c r="B13" s="44" t="s">
        <v>20</v>
      </c>
      <c r="C13" s="77"/>
      <c r="D13" s="78"/>
    </row>
    <row r="14" spans="1:4" s="157" customFormat="1" x14ac:dyDescent="0.25">
      <c r="A14" s="84" t="s">
        <v>123</v>
      </c>
      <c r="B14" s="44" t="s">
        <v>21</v>
      </c>
      <c r="C14" s="77"/>
      <c r="D14" s="78"/>
    </row>
    <row r="15" spans="1:4" s="157" customFormat="1" ht="15.75" thickBot="1" x14ac:dyDescent="0.3">
      <c r="A15" s="91" t="s">
        <v>124</v>
      </c>
      <c r="B15" s="45" t="s">
        <v>22</v>
      </c>
      <c r="C15" s="142"/>
      <c r="D15" s="143"/>
    </row>
    <row r="16" spans="1:4" s="153" customFormat="1" ht="15.75" thickBot="1" x14ac:dyDescent="0.3">
      <c r="A16" s="53" t="s">
        <v>326</v>
      </c>
      <c r="B16" s="46" t="s">
        <v>23</v>
      </c>
      <c r="C16" s="171">
        <f>C9-C10+C11-C12-C13+C14-C15</f>
        <v>0</v>
      </c>
      <c r="D16" s="80">
        <f>D9-D10+D11-D12-D13+D14-D15</f>
        <v>0</v>
      </c>
    </row>
    <row r="17" spans="1:4" s="157" customFormat="1" ht="30" x14ac:dyDescent="0.25">
      <c r="A17" s="174" t="s">
        <v>377</v>
      </c>
      <c r="B17" s="47" t="s">
        <v>24</v>
      </c>
      <c r="C17" s="144"/>
      <c r="D17" s="145"/>
    </row>
    <row r="18" spans="1:4" s="157" customFormat="1" ht="30" x14ac:dyDescent="0.25">
      <c r="A18" s="173" t="s">
        <v>180</v>
      </c>
      <c r="B18" s="44" t="s">
        <v>25</v>
      </c>
      <c r="C18" s="77"/>
      <c r="D18" s="78"/>
    </row>
    <row r="19" spans="1:4" s="157" customFormat="1" x14ac:dyDescent="0.25">
      <c r="A19" s="84" t="s">
        <v>171</v>
      </c>
      <c r="B19" s="44" t="s">
        <v>26</v>
      </c>
      <c r="C19" s="77"/>
      <c r="D19" s="78"/>
    </row>
    <row r="20" spans="1:4" s="157" customFormat="1" x14ac:dyDescent="0.25">
      <c r="A20" s="173" t="s">
        <v>172</v>
      </c>
      <c r="B20" s="44" t="s">
        <v>27</v>
      </c>
      <c r="C20" s="77"/>
      <c r="D20" s="78"/>
    </row>
    <row r="21" spans="1:4" s="157" customFormat="1" ht="15.75" thickBot="1" x14ac:dyDescent="0.3">
      <c r="A21" s="91" t="s">
        <v>181</v>
      </c>
      <c r="B21" s="45" t="s">
        <v>28</v>
      </c>
      <c r="C21" s="142"/>
      <c r="D21" s="143"/>
    </row>
    <row r="22" spans="1:4" s="153" customFormat="1" ht="30.75" thickBot="1" x14ac:dyDescent="0.3">
      <c r="A22" s="53" t="s">
        <v>414</v>
      </c>
      <c r="B22" s="46" t="s">
        <v>29</v>
      </c>
      <c r="C22" s="171">
        <f>C17+C18-C19-C20+C21</f>
        <v>0</v>
      </c>
      <c r="D22" s="80">
        <f>D17+D18-D19-D20+D21</f>
        <v>0</v>
      </c>
    </row>
    <row r="23" spans="1:4" s="157" customFormat="1" ht="30" x14ac:dyDescent="0.25">
      <c r="A23" s="174" t="s">
        <v>378</v>
      </c>
      <c r="B23" s="47" t="s">
        <v>30</v>
      </c>
      <c r="C23" s="144"/>
      <c r="D23" s="145"/>
    </row>
    <row r="24" spans="1:4" s="157" customFormat="1" x14ac:dyDescent="0.25">
      <c r="A24" s="84" t="s">
        <v>169</v>
      </c>
      <c r="B24" s="44" t="s">
        <v>31</v>
      </c>
      <c r="C24" s="77"/>
      <c r="D24" s="78"/>
    </row>
    <row r="25" spans="1:4" s="157" customFormat="1" x14ac:dyDescent="0.25">
      <c r="A25" s="84" t="s">
        <v>242</v>
      </c>
      <c r="B25" s="44" t="s">
        <v>32</v>
      </c>
      <c r="C25" s="77"/>
      <c r="D25" s="78"/>
    </row>
    <row r="26" spans="1:4" s="157" customFormat="1" x14ac:dyDescent="0.25">
      <c r="A26" s="84" t="s">
        <v>243</v>
      </c>
      <c r="B26" s="44" t="s">
        <v>45</v>
      </c>
      <c r="C26" s="77"/>
      <c r="D26" s="78"/>
    </row>
    <row r="27" spans="1:4" s="157" customFormat="1" ht="15.75" thickBot="1" x14ac:dyDescent="0.3">
      <c r="A27" s="91" t="s">
        <v>170</v>
      </c>
      <c r="B27" s="45" t="s">
        <v>46</v>
      </c>
      <c r="C27" s="142"/>
      <c r="D27" s="143"/>
    </row>
    <row r="28" spans="1:4" s="153" customFormat="1" ht="30.75" thickBot="1" x14ac:dyDescent="0.3">
      <c r="A28" s="53" t="s">
        <v>379</v>
      </c>
      <c r="B28" s="166">
        <v>200</v>
      </c>
      <c r="C28" s="171">
        <f>C23+C24-C25-C26+C27</f>
        <v>0</v>
      </c>
      <c r="D28" s="80">
        <f>D23+D24-D25-D26+D27</f>
        <v>0</v>
      </c>
    </row>
    <row r="29" spans="1:4" s="153" customFormat="1" ht="15.75" thickBot="1" x14ac:dyDescent="0.3">
      <c r="A29" s="175" t="s">
        <v>327</v>
      </c>
      <c r="B29" s="46" t="s">
        <v>48</v>
      </c>
      <c r="C29" s="171">
        <f>C16+C22+C28</f>
        <v>0</v>
      </c>
      <c r="D29" s="80">
        <f>D16+D22+D28</f>
        <v>0</v>
      </c>
    </row>
    <row r="30" spans="1:4" s="153" customFormat="1" x14ac:dyDescent="0.25">
      <c r="A30" s="179" t="s">
        <v>415</v>
      </c>
      <c r="B30" s="180"/>
      <c r="C30" s="189"/>
      <c r="D30" s="190"/>
    </row>
    <row r="31" spans="1:4" s="157" customFormat="1" x14ac:dyDescent="0.25">
      <c r="A31" s="84" t="s">
        <v>182</v>
      </c>
      <c r="B31" s="44" t="s">
        <v>49</v>
      </c>
      <c r="C31" s="77"/>
      <c r="D31" s="78"/>
    </row>
    <row r="32" spans="1:4" s="157" customFormat="1" x14ac:dyDescent="0.25">
      <c r="A32" s="84" t="s">
        <v>244</v>
      </c>
      <c r="B32" s="44" t="s">
        <v>50</v>
      </c>
      <c r="C32" s="77"/>
      <c r="D32" s="78"/>
    </row>
    <row r="33" spans="1:4" s="157" customFormat="1" x14ac:dyDescent="0.25">
      <c r="A33" s="84" t="s">
        <v>183</v>
      </c>
      <c r="B33" s="44" t="s">
        <v>51</v>
      </c>
      <c r="C33" s="77"/>
      <c r="D33" s="78"/>
    </row>
    <row r="34" spans="1:4" s="157" customFormat="1" x14ac:dyDescent="0.25">
      <c r="A34" s="84" t="s">
        <v>185</v>
      </c>
      <c r="B34" s="44" t="s">
        <v>52</v>
      </c>
      <c r="C34" s="77"/>
      <c r="D34" s="78"/>
    </row>
    <row r="35" spans="1:4" s="157" customFormat="1" ht="15.75" thickBot="1" x14ac:dyDescent="0.3">
      <c r="A35" s="176" t="s">
        <v>184</v>
      </c>
      <c r="B35" s="45" t="s">
        <v>53</v>
      </c>
      <c r="C35" s="142"/>
      <c r="D35" s="143"/>
    </row>
    <row r="36" spans="1:4" s="153" customFormat="1" ht="30.75" thickBot="1" x14ac:dyDescent="0.3">
      <c r="A36" s="177" t="s">
        <v>416</v>
      </c>
      <c r="B36" s="167" t="s">
        <v>54</v>
      </c>
      <c r="C36" s="171">
        <f>C31+C32-C33+C34+C35</f>
        <v>0</v>
      </c>
      <c r="D36" s="80">
        <f>D31+D32-D33+D34+D35</f>
        <v>0</v>
      </c>
    </row>
    <row r="37" spans="1:4" s="153" customFormat="1" ht="15.75" thickBot="1" x14ac:dyDescent="0.3">
      <c r="A37" s="175" t="s">
        <v>328</v>
      </c>
      <c r="B37" s="46" t="s">
        <v>128</v>
      </c>
      <c r="C37" s="171">
        <f>C29+C36</f>
        <v>0</v>
      </c>
      <c r="D37" s="80">
        <f>D29+D36</f>
        <v>0</v>
      </c>
    </row>
    <row r="38" spans="1:4" s="157" customFormat="1" ht="15.75" thickBot="1" x14ac:dyDescent="0.3">
      <c r="A38" s="178" t="s">
        <v>380</v>
      </c>
      <c r="B38" s="168" t="s">
        <v>55</v>
      </c>
      <c r="C38" s="146"/>
      <c r="D38" s="147"/>
    </row>
    <row r="39" spans="1:4" s="153" customFormat="1" ht="15.75" thickBot="1" x14ac:dyDescent="0.3">
      <c r="A39" s="53" t="s">
        <v>127</v>
      </c>
      <c r="B39" s="46" t="s">
        <v>56</v>
      </c>
      <c r="C39" s="191"/>
      <c r="D39" s="192"/>
    </row>
    <row r="40" spans="1:4" s="153" customFormat="1" ht="15.75" thickBot="1" x14ac:dyDescent="0.3">
      <c r="A40" s="53" t="s">
        <v>329</v>
      </c>
      <c r="B40" s="46" t="s">
        <v>57</v>
      </c>
      <c r="C40" s="171">
        <f>C37+C38+C39</f>
        <v>0</v>
      </c>
      <c r="D40" s="80">
        <f>D37+D38+D39</f>
        <v>0</v>
      </c>
    </row>
  </sheetData>
  <sheetProtection sheet="1" selectLockedCells="1"/>
  <mergeCells count="5">
    <mergeCell ref="A2:D2"/>
    <mergeCell ref="A3:D3"/>
    <mergeCell ref="A5:A6"/>
    <mergeCell ref="B5:B6"/>
    <mergeCell ref="C5:D5"/>
  </mergeCells>
  <conditionalFormatting sqref="D39">
    <cfRule type="cellIs" dxfId="24" priority="2" operator="notEqual">
      <formula xml:space="preserve"> BC_010_3 + BC_020_3</formula>
    </cfRule>
  </conditionalFormatting>
  <conditionalFormatting sqref="D40">
    <cfRule type="cellIs" dxfId="23" priority="1" operator="notEqual">
      <formula xml:space="preserve"> BC_010_4 + BC_020_4</formula>
    </cfRule>
  </conditionalFormatting>
  <printOptions horizontalCentered="1"/>
  <pageMargins left="0.39370078740157483" right="0.39370078740157483" top="0.39370078740157483" bottom="0.39370078740157483" header="0.31496062992125984" footer="0.31496062992125984"/>
  <pageSetup paperSize="9" scale="86" fitToHeight="0" orientation="portrait" r:id="rId1"/>
  <ignoredErrors>
    <ignoredError sqref="B9:B27 B29:B40" numberStoredAsText="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D40"/>
  <sheetViews>
    <sheetView showGridLines="0" workbookViewId="0">
      <selection activeCell="D5" sqref="D5"/>
    </sheetView>
  </sheetViews>
  <sheetFormatPr defaultRowHeight="15" x14ac:dyDescent="0.25"/>
  <cols>
    <col min="1" max="1" width="47.5703125" style="316" customWidth="1"/>
    <col min="2" max="2" width="14" style="140" customWidth="1"/>
    <col min="3" max="3" width="17.5703125" style="140" customWidth="1"/>
    <col min="4" max="4" width="15.7109375" style="140" customWidth="1"/>
    <col min="5" max="16384" width="9.140625" style="140"/>
  </cols>
  <sheetData>
    <row r="1" spans="1:4" s="138" customFormat="1" ht="12" x14ac:dyDescent="0.2">
      <c r="A1" s="315"/>
      <c r="D1" s="193" t="s">
        <v>330</v>
      </c>
    </row>
    <row r="2" spans="1:4" ht="18.75" x14ac:dyDescent="0.25">
      <c r="A2" s="380" t="s">
        <v>331</v>
      </c>
      <c r="B2" s="380"/>
      <c r="C2" s="380"/>
      <c r="D2" s="380"/>
    </row>
    <row r="3" spans="1:4" ht="15.75" thickBot="1" x14ac:dyDescent="0.3">
      <c r="A3" s="390"/>
      <c r="B3" s="391"/>
      <c r="C3" s="391"/>
      <c r="D3" s="391"/>
    </row>
    <row r="4" spans="1:4" x14ac:dyDescent="0.25">
      <c r="A4" s="377" t="s">
        <v>278</v>
      </c>
      <c r="B4" s="378"/>
      <c r="C4" s="378"/>
      <c r="D4" s="379"/>
    </row>
    <row r="5" spans="1:4" ht="15.75" customHeight="1" x14ac:dyDescent="0.25">
      <c r="A5" s="198" t="s">
        <v>274</v>
      </c>
      <c r="B5" s="322">
        <f>AT_15</f>
        <v>0</v>
      </c>
      <c r="C5" s="194" t="s">
        <v>275</v>
      </c>
      <c r="D5" s="314"/>
    </row>
    <row r="6" spans="1:4" ht="15.75" customHeight="1" x14ac:dyDescent="0.25">
      <c r="A6" s="198" t="s">
        <v>276</v>
      </c>
      <c r="B6" s="20"/>
      <c r="C6" s="199" t="s">
        <v>277</v>
      </c>
      <c r="D6" s="205"/>
    </row>
    <row r="7" spans="1:4" ht="15.75" customHeight="1" x14ac:dyDescent="0.25">
      <c r="A7" s="200" t="s">
        <v>337</v>
      </c>
      <c r="B7" s="20"/>
      <c r="C7" s="194" t="s">
        <v>289</v>
      </c>
      <c r="D7" s="314"/>
    </row>
    <row r="8" spans="1:4" ht="15.75" customHeight="1" x14ac:dyDescent="0.25">
      <c r="A8" s="198" t="s">
        <v>281</v>
      </c>
      <c r="B8" s="77"/>
      <c r="C8" s="194" t="s">
        <v>279</v>
      </c>
      <c r="D8" s="205"/>
    </row>
    <row r="9" spans="1:4" ht="15.75" customHeight="1" x14ac:dyDescent="0.25">
      <c r="A9" s="198" t="s">
        <v>280</v>
      </c>
      <c r="B9" s="20"/>
      <c r="C9" s="194"/>
      <c r="D9" s="201"/>
    </row>
    <row r="10" spans="1:4" x14ac:dyDescent="0.25">
      <c r="A10" s="381" t="s">
        <v>284</v>
      </c>
      <c r="B10" s="382"/>
      <c r="C10" s="385"/>
      <c r="D10" s="78"/>
    </row>
    <row r="11" spans="1:4" ht="15.75" customHeight="1" x14ac:dyDescent="0.25">
      <c r="A11" s="200" t="s">
        <v>285</v>
      </c>
      <c r="B11" s="202"/>
      <c r="C11" s="202"/>
      <c r="D11" s="78"/>
    </row>
    <row r="12" spans="1:4" ht="15" customHeight="1" x14ac:dyDescent="0.25">
      <c r="A12" s="200" t="s">
        <v>428</v>
      </c>
      <c r="B12" s="321">
        <f>ADT</f>
        <v>0</v>
      </c>
      <c r="C12" s="320"/>
      <c r="D12" s="78"/>
    </row>
    <row r="13" spans="1:4" ht="15" customHeight="1" x14ac:dyDescent="0.25">
      <c r="A13" s="381" t="s">
        <v>286</v>
      </c>
      <c r="B13" s="382"/>
      <c r="C13" s="202"/>
      <c r="D13" s="78"/>
    </row>
    <row r="14" spans="1:4" ht="45.75" customHeight="1" x14ac:dyDescent="0.25">
      <c r="A14" s="381" t="s">
        <v>283</v>
      </c>
      <c r="B14" s="382"/>
      <c r="C14" s="382"/>
      <c r="D14" s="78"/>
    </row>
    <row r="15" spans="1:4" x14ac:dyDescent="0.25">
      <c r="A15" s="381" t="s">
        <v>288</v>
      </c>
      <c r="B15" s="382"/>
      <c r="C15" s="385"/>
      <c r="D15" s="78"/>
    </row>
    <row r="16" spans="1:4" x14ac:dyDescent="0.25">
      <c r="A16" s="198" t="s">
        <v>287</v>
      </c>
      <c r="B16" s="199"/>
      <c r="C16" s="194"/>
      <c r="D16" s="78"/>
    </row>
    <row r="17" spans="1:4" ht="15.75" thickBot="1" x14ac:dyDescent="0.3">
      <c r="A17" s="365" t="s">
        <v>262</v>
      </c>
      <c r="B17" s="366"/>
      <c r="C17" s="366"/>
      <c r="D17" s="367"/>
    </row>
    <row r="18" spans="1:4" x14ac:dyDescent="0.25">
      <c r="A18" s="388" t="s">
        <v>211</v>
      </c>
      <c r="B18" s="389"/>
      <c r="C18" s="195" t="s">
        <v>212</v>
      </c>
      <c r="D18" s="204"/>
    </row>
    <row r="19" spans="1:4" x14ac:dyDescent="0.25">
      <c r="A19" s="368" t="s">
        <v>332</v>
      </c>
      <c r="B19" s="369"/>
      <c r="C19" s="196" t="s">
        <v>212</v>
      </c>
      <c r="D19" s="78"/>
    </row>
    <row r="20" spans="1:4" x14ac:dyDescent="0.25">
      <c r="A20" s="368" t="s">
        <v>213</v>
      </c>
      <c r="B20" s="369"/>
      <c r="C20" s="196" t="s">
        <v>212</v>
      </c>
      <c r="D20" s="78"/>
    </row>
    <row r="21" spans="1:4" x14ac:dyDescent="0.25">
      <c r="A21" s="368" t="s">
        <v>332</v>
      </c>
      <c r="B21" s="369"/>
      <c r="C21" s="196" t="s">
        <v>212</v>
      </c>
      <c r="D21" s="78"/>
    </row>
    <row r="22" spans="1:4" x14ac:dyDescent="0.25">
      <c r="A22" s="368" t="s">
        <v>214</v>
      </c>
      <c r="B22" s="369"/>
      <c r="C22" s="196" t="s">
        <v>212</v>
      </c>
      <c r="D22" s="78"/>
    </row>
    <row r="23" spans="1:4" x14ac:dyDescent="0.25">
      <c r="A23" s="368" t="s">
        <v>332</v>
      </c>
      <c r="B23" s="369"/>
      <c r="C23" s="196" t="s">
        <v>212</v>
      </c>
      <c r="D23" s="78"/>
    </row>
    <row r="24" spans="1:4" x14ac:dyDescent="0.25">
      <c r="A24" s="386" t="s">
        <v>271</v>
      </c>
      <c r="B24" s="387"/>
      <c r="C24" s="196" t="s">
        <v>77</v>
      </c>
      <c r="D24" s="197" t="s">
        <v>77</v>
      </c>
    </row>
    <row r="25" spans="1:4" x14ac:dyDescent="0.25">
      <c r="A25" s="368" t="s">
        <v>333</v>
      </c>
      <c r="B25" s="369"/>
      <c r="C25" s="370" t="s">
        <v>215</v>
      </c>
      <c r="D25" s="78"/>
    </row>
    <row r="26" spans="1:4" x14ac:dyDescent="0.25">
      <c r="A26" s="368" t="s">
        <v>334</v>
      </c>
      <c r="B26" s="369"/>
      <c r="C26" s="371"/>
      <c r="D26" s="78"/>
    </row>
    <row r="27" spans="1:4" ht="15" customHeight="1" x14ac:dyDescent="0.25">
      <c r="A27" s="368" t="s">
        <v>216</v>
      </c>
      <c r="B27" s="369"/>
      <c r="C27" s="196" t="s">
        <v>77</v>
      </c>
      <c r="D27" s="43" t="s">
        <v>77</v>
      </c>
    </row>
    <row r="28" spans="1:4" ht="15" customHeight="1" x14ac:dyDescent="0.25">
      <c r="A28" s="368" t="s">
        <v>335</v>
      </c>
      <c r="B28" s="369"/>
      <c r="C28" s="370" t="s">
        <v>215</v>
      </c>
      <c r="D28" s="78"/>
    </row>
    <row r="29" spans="1:4" x14ac:dyDescent="0.25">
      <c r="A29" s="368" t="s">
        <v>336</v>
      </c>
      <c r="B29" s="369"/>
      <c r="C29" s="371"/>
      <c r="D29" s="78"/>
    </row>
    <row r="30" spans="1:4" ht="15" customHeight="1" x14ac:dyDescent="0.25">
      <c r="A30" s="368" t="s">
        <v>217</v>
      </c>
      <c r="B30" s="369"/>
      <c r="C30" s="196" t="s">
        <v>77</v>
      </c>
      <c r="D30" s="43" t="s">
        <v>77</v>
      </c>
    </row>
    <row r="31" spans="1:4" ht="15" customHeight="1" x14ac:dyDescent="0.25">
      <c r="A31" s="368" t="s">
        <v>335</v>
      </c>
      <c r="B31" s="369"/>
      <c r="C31" s="370" t="s">
        <v>215</v>
      </c>
      <c r="D31" s="78"/>
    </row>
    <row r="32" spans="1:4" ht="15.75" thickBot="1" x14ac:dyDescent="0.3">
      <c r="A32" s="372" t="s">
        <v>336</v>
      </c>
      <c r="B32" s="373"/>
      <c r="C32" s="392"/>
      <c r="D32" s="203"/>
    </row>
    <row r="33" spans="1:4" x14ac:dyDescent="0.25">
      <c r="A33" s="374"/>
      <c r="B33" s="375"/>
      <c r="C33" s="375"/>
      <c r="D33" s="376"/>
    </row>
    <row r="34" spans="1:4" ht="31.5" customHeight="1" x14ac:dyDescent="0.25">
      <c r="A34" s="383" t="s">
        <v>424</v>
      </c>
      <c r="B34" s="384"/>
      <c r="C34" s="384"/>
      <c r="D34" s="118">
        <f>SUM(D35:D38)</f>
        <v>0</v>
      </c>
    </row>
    <row r="35" spans="1:4" x14ac:dyDescent="0.25">
      <c r="A35" s="358" t="s">
        <v>338</v>
      </c>
      <c r="B35" s="359"/>
      <c r="C35" s="359"/>
      <c r="D35" s="78"/>
    </row>
    <row r="36" spans="1:4" x14ac:dyDescent="0.25">
      <c r="A36" s="358" t="s">
        <v>339</v>
      </c>
      <c r="B36" s="359"/>
      <c r="C36" s="359"/>
      <c r="D36" s="78"/>
    </row>
    <row r="37" spans="1:4" x14ac:dyDescent="0.25">
      <c r="A37" s="358" t="s">
        <v>341</v>
      </c>
      <c r="B37" s="359"/>
      <c r="C37" s="359"/>
      <c r="D37" s="78"/>
    </row>
    <row r="38" spans="1:4" x14ac:dyDescent="0.25">
      <c r="A38" s="362" t="s">
        <v>340</v>
      </c>
      <c r="B38" s="363"/>
      <c r="C38" s="364"/>
      <c r="D38" s="78"/>
    </row>
    <row r="39" spans="1:4" x14ac:dyDescent="0.25">
      <c r="A39" s="358" t="s">
        <v>282</v>
      </c>
      <c r="B39" s="359"/>
      <c r="C39" s="359"/>
      <c r="D39" s="78"/>
    </row>
    <row r="40" spans="1:4" ht="15.75" thickBot="1" x14ac:dyDescent="0.3">
      <c r="A40" s="360" t="s">
        <v>381</v>
      </c>
      <c r="B40" s="361"/>
      <c r="C40" s="361"/>
      <c r="D40" s="203"/>
    </row>
  </sheetData>
  <sheetProtection sheet="1" selectLockedCells="1"/>
  <mergeCells count="34">
    <mergeCell ref="A4:D4"/>
    <mergeCell ref="A2:D2"/>
    <mergeCell ref="A13:B13"/>
    <mergeCell ref="A34:C34"/>
    <mergeCell ref="A14:C14"/>
    <mergeCell ref="A10:C10"/>
    <mergeCell ref="A15:C15"/>
    <mergeCell ref="A24:B24"/>
    <mergeCell ref="A18:B18"/>
    <mergeCell ref="A19:B19"/>
    <mergeCell ref="A20:B20"/>
    <mergeCell ref="A21:B21"/>
    <mergeCell ref="A22:B22"/>
    <mergeCell ref="A23:B23"/>
    <mergeCell ref="A3:D3"/>
    <mergeCell ref="C31:C32"/>
    <mergeCell ref="A35:C35"/>
    <mergeCell ref="A30:B30"/>
    <mergeCell ref="A31:B31"/>
    <mergeCell ref="A32:B32"/>
    <mergeCell ref="A33:D33"/>
    <mergeCell ref="A17:D17"/>
    <mergeCell ref="A25:B25"/>
    <mergeCell ref="A26:B26"/>
    <mergeCell ref="A27:B27"/>
    <mergeCell ref="A28:B28"/>
    <mergeCell ref="C28:C29"/>
    <mergeCell ref="A29:B29"/>
    <mergeCell ref="C25:C26"/>
    <mergeCell ref="A36:C36"/>
    <mergeCell ref="A37:C37"/>
    <mergeCell ref="A39:C39"/>
    <mergeCell ref="A40:C40"/>
    <mergeCell ref="A38:C38"/>
  </mergeCells>
  <conditionalFormatting sqref="D28">
    <cfRule type="cellIs" dxfId="22" priority="2" operator="notEqual">
      <formula xml:space="preserve"> ECE_051_6</formula>
    </cfRule>
  </conditionalFormatting>
  <conditionalFormatting sqref="D31">
    <cfRule type="cellIs" dxfId="21" priority="1" operator="notEqual">
      <formula xml:space="preserve"> ECE_052_6</formula>
    </cfRule>
  </conditionalFormatting>
  <hyperlinks>
    <hyperlink ref="A39" r:id="rId1" display="http://contabilsef.md/term.php?l=ro&amp;term=730&amp;t=Numerar"/>
  </hyperlinks>
  <pageMargins left="0.39370078740157483" right="0.39370078740157483" top="0.39370078740157483" bottom="0.39370078740157483" header="0.31496062992125984" footer="0.31496062992125984"/>
  <pageSetup paperSize="9" fitToHeight="0"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J17"/>
  <sheetViews>
    <sheetView showGridLines="0" workbookViewId="0">
      <selection activeCell="D9" sqref="D9"/>
    </sheetView>
  </sheetViews>
  <sheetFormatPr defaultRowHeight="15" x14ac:dyDescent="0.25"/>
  <cols>
    <col min="1" max="1" width="27.5703125" style="152" bestFit="1" customWidth="1"/>
    <col min="2" max="2" width="6.85546875" style="152" customWidth="1"/>
    <col min="3" max="6" width="15.7109375" style="152" customWidth="1"/>
    <col min="7" max="8" width="12.85546875" style="152" customWidth="1"/>
    <col min="9" max="10" width="15.7109375" style="152" customWidth="1"/>
    <col min="11" max="16384" width="9.140625" style="152"/>
  </cols>
  <sheetData>
    <row r="1" spans="1:10" s="138" customFormat="1" ht="12" x14ac:dyDescent="0.2">
      <c r="A1" s="149"/>
      <c r="B1" s="149"/>
      <c r="C1" s="149"/>
      <c r="D1" s="149"/>
      <c r="E1" s="149"/>
      <c r="F1" s="149"/>
      <c r="G1" s="149"/>
      <c r="H1" s="149"/>
      <c r="J1" s="253" t="s">
        <v>346</v>
      </c>
    </row>
    <row r="2" spans="1:10" s="139" customFormat="1" ht="18.75" x14ac:dyDescent="0.3">
      <c r="A2" s="396" t="s">
        <v>348</v>
      </c>
      <c r="B2" s="396"/>
      <c r="C2" s="396"/>
      <c r="D2" s="396"/>
      <c r="E2" s="396"/>
      <c r="F2" s="396"/>
      <c r="G2" s="396"/>
      <c r="H2" s="396"/>
      <c r="I2" s="396"/>
      <c r="J2" s="396"/>
    </row>
    <row r="3" spans="1:10" s="141" customFormat="1" x14ac:dyDescent="0.25">
      <c r="A3" s="397" t="str">
        <f>'1_BC'!A3:D3</f>
        <v>la 00.01.1900</v>
      </c>
      <c r="B3" s="351"/>
      <c r="C3" s="351"/>
      <c r="D3" s="351"/>
      <c r="E3" s="351"/>
      <c r="F3" s="351"/>
      <c r="G3" s="351"/>
      <c r="H3" s="351"/>
      <c r="I3" s="351"/>
      <c r="J3" s="351"/>
    </row>
    <row r="4" spans="1:10" ht="15.75" thickBot="1" x14ac:dyDescent="0.3">
      <c r="A4" s="400"/>
      <c r="B4" s="400"/>
      <c r="C4" s="400"/>
      <c r="D4" s="400"/>
      <c r="E4" s="400"/>
      <c r="F4" s="400"/>
      <c r="G4" s="400"/>
      <c r="H4" s="400"/>
      <c r="I4" s="400"/>
      <c r="J4" s="400"/>
    </row>
    <row r="5" spans="1:10" ht="51.75" customHeight="1" x14ac:dyDescent="0.25">
      <c r="A5" s="336" t="s">
        <v>66</v>
      </c>
      <c r="B5" s="338" t="s">
        <v>345</v>
      </c>
      <c r="C5" s="338" t="s">
        <v>67</v>
      </c>
      <c r="D5" s="338"/>
      <c r="E5" s="338"/>
      <c r="F5" s="338"/>
      <c r="G5" s="338" t="s">
        <v>222</v>
      </c>
      <c r="H5" s="338"/>
      <c r="I5" s="338" t="s">
        <v>68</v>
      </c>
      <c r="J5" s="399"/>
    </row>
    <row r="6" spans="1:10" ht="21.75" customHeight="1" x14ac:dyDescent="0.25">
      <c r="A6" s="398"/>
      <c r="B6" s="393"/>
      <c r="C6" s="393" t="s">
        <v>1</v>
      </c>
      <c r="D6" s="393" t="s">
        <v>69</v>
      </c>
      <c r="E6" s="393"/>
      <c r="F6" s="393" t="s">
        <v>70</v>
      </c>
      <c r="G6" s="393" t="s">
        <v>71</v>
      </c>
      <c r="H6" s="393" t="s">
        <v>70</v>
      </c>
      <c r="I6" s="393" t="s">
        <v>71</v>
      </c>
      <c r="J6" s="394" t="s">
        <v>70</v>
      </c>
    </row>
    <row r="7" spans="1:10" ht="15.75" thickBot="1" x14ac:dyDescent="0.3">
      <c r="A7" s="337"/>
      <c r="B7" s="339"/>
      <c r="C7" s="339"/>
      <c r="D7" s="206" t="s">
        <v>209</v>
      </c>
      <c r="E7" s="206" t="s">
        <v>210</v>
      </c>
      <c r="F7" s="339"/>
      <c r="G7" s="339"/>
      <c r="H7" s="339"/>
      <c r="I7" s="339"/>
      <c r="J7" s="395"/>
    </row>
    <row r="8" spans="1:10" x14ac:dyDescent="0.25">
      <c r="A8" s="240">
        <v>1</v>
      </c>
      <c r="B8" s="208">
        <v>2</v>
      </c>
      <c r="C8" s="241">
        <v>3</v>
      </c>
      <c r="D8" s="241">
        <v>4</v>
      </c>
      <c r="E8" s="241">
        <v>5</v>
      </c>
      <c r="F8" s="241">
        <v>6</v>
      </c>
      <c r="G8" s="241">
        <v>7</v>
      </c>
      <c r="H8" s="241">
        <v>8</v>
      </c>
      <c r="I8" s="208" t="s">
        <v>223</v>
      </c>
      <c r="J8" s="209" t="s">
        <v>224</v>
      </c>
    </row>
    <row r="9" spans="1:10" x14ac:dyDescent="0.25">
      <c r="A9" s="84" t="s">
        <v>72</v>
      </c>
      <c r="B9" s="44" t="s">
        <v>4</v>
      </c>
      <c r="C9" s="254">
        <f>D9+E9</f>
        <v>0</v>
      </c>
      <c r="D9" s="77"/>
      <c r="E9" s="77"/>
      <c r="F9" s="77"/>
      <c r="G9" s="242">
        <v>0.01</v>
      </c>
      <c r="H9" s="242">
        <v>0</v>
      </c>
      <c r="I9" s="254">
        <f>ROUND(C9*G9, 0)</f>
        <v>0</v>
      </c>
      <c r="J9" s="119">
        <f>ROUND(F9*H9, 0)</f>
        <v>0</v>
      </c>
    </row>
    <row r="10" spans="1:10" x14ac:dyDescent="0.25">
      <c r="A10" s="84" t="s">
        <v>73</v>
      </c>
      <c r="B10" s="44" t="s">
        <v>17</v>
      </c>
      <c r="C10" s="254">
        <f>D10+E10</f>
        <v>0</v>
      </c>
      <c r="D10" s="77"/>
      <c r="E10" s="77"/>
      <c r="F10" s="77"/>
      <c r="G10" s="242">
        <v>0.1</v>
      </c>
      <c r="H10" s="242">
        <v>0.1</v>
      </c>
      <c r="I10" s="254">
        <f>ROUND(C10*G10, 0)</f>
        <v>0</v>
      </c>
      <c r="J10" s="119">
        <f>ROUND(F10*H10, 0)</f>
        <v>0</v>
      </c>
    </row>
    <row r="11" spans="1:10" x14ac:dyDescent="0.25">
      <c r="A11" s="84" t="s">
        <v>74</v>
      </c>
      <c r="B11" s="44" t="s">
        <v>18</v>
      </c>
      <c r="C11" s="254">
        <f>D11+E11</f>
        <v>0</v>
      </c>
      <c r="D11" s="77"/>
      <c r="E11" s="77"/>
      <c r="F11" s="77"/>
      <c r="G11" s="242">
        <v>0.3</v>
      </c>
      <c r="H11" s="242">
        <v>0.3</v>
      </c>
      <c r="I11" s="254">
        <f>ROUND(C11*G11, 0)</f>
        <v>0</v>
      </c>
      <c r="J11" s="119">
        <f>ROUND(F11*H11, 0)</f>
        <v>0</v>
      </c>
    </row>
    <row r="12" spans="1:10" x14ac:dyDescent="0.25">
      <c r="A12" s="84" t="s">
        <v>75</v>
      </c>
      <c r="B12" s="44" t="s">
        <v>19</v>
      </c>
      <c r="C12" s="254">
        <f>D12+E12</f>
        <v>0</v>
      </c>
      <c r="D12" s="77"/>
      <c r="E12" s="77"/>
      <c r="F12" s="77"/>
      <c r="G12" s="242">
        <v>0.75</v>
      </c>
      <c r="H12" s="242">
        <v>0.75</v>
      </c>
      <c r="I12" s="254">
        <f>ROUND(C12*G12, 0)</f>
        <v>0</v>
      </c>
      <c r="J12" s="119">
        <f>ROUND(F12*H12, 0)</f>
        <v>0</v>
      </c>
    </row>
    <row r="13" spans="1:10" ht="15.75" thickBot="1" x14ac:dyDescent="0.3">
      <c r="A13" s="91" t="s">
        <v>76</v>
      </c>
      <c r="B13" s="45" t="s">
        <v>20</v>
      </c>
      <c r="C13" s="255">
        <f>D13+E13</f>
        <v>0</v>
      </c>
      <c r="D13" s="142"/>
      <c r="E13" s="142"/>
      <c r="F13" s="142"/>
      <c r="G13" s="243">
        <v>1</v>
      </c>
      <c r="H13" s="243">
        <v>1</v>
      </c>
      <c r="I13" s="255">
        <f>ROUND(C13*G13, 0)</f>
        <v>0</v>
      </c>
      <c r="J13" s="119">
        <f>ROUND(F13*H13, 0)</f>
        <v>0</v>
      </c>
    </row>
    <row r="14" spans="1:10" ht="15.75" thickBot="1" x14ac:dyDescent="0.3">
      <c r="A14" s="53" t="s">
        <v>0</v>
      </c>
      <c r="B14" s="46" t="s">
        <v>21</v>
      </c>
      <c r="C14" s="237">
        <f>SUM(C9:C13)</f>
        <v>0</v>
      </c>
      <c r="D14" s="237">
        <f>SUM(D9:D13)</f>
        <v>0</v>
      </c>
      <c r="E14" s="237">
        <f>SUM(E9:E13)</f>
        <v>0</v>
      </c>
      <c r="F14" s="237">
        <f>SUM(F9:F13)</f>
        <v>0</v>
      </c>
      <c r="G14" s="244" t="s">
        <v>77</v>
      </c>
      <c r="H14" s="244" t="s">
        <v>77</v>
      </c>
      <c r="I14" s="245" t="s">
        <v>77</v>
      </c>
      <c r="J14" s="246" t="s">
        <v>77</v>
      </c>
    </row>
    <row r="15" spans="1:10" ht="30" x14ac:dyDescent="0.25">
      <c r="A15" s="247" t="s">
        <v>78</v>
      </c>
      <c r="B15" s="47" t="s">
        <v>22</v>
      </c>
      <c r="C15" s="248" t="s">
        <v>77</v>
      </c>
      <c r="D15" s="248" t="s">
        <v>77</v>
      </c>
      <c r="E15" s="248" t="s">
        <v>77</v>
      </c>
      <c r="F15" s="248" t="s">
        <v>77</v>
      </c>
      <c r="G15" s="248" t="s">
        <v>77</v>
      </c>
      <c r="H15" s="248" t="s">
        <v>77</v>
      </c>
      <c r="I15" s="256">
        <f>SUM(I9:I13)</f>
        <v>0</v>
      </c>
      <c r="J15" s="257">
        <f>SUM(J9:J13)</f>
        <v>0</v>
      </c>
    </row>
    <row r="16" spans="1:10" ht="30" x14ac:dyDescent="0.25">
      <c r="A16" s="84" t="s">
        <v>312</v>
      </c>
      <c r="B16" s="44" t="s">
        <v>23</v>
      </c>
      <c r="C16" s="249" t="s">
        <v>77</v>
      </c>
      <c r="D16" s="249" t="s">
        <v>77</v>
      </c>
      <c r="E16" s="249" t="s">
        <v>77</v>
      </c>
      <c r="F16" s="249" t="s">
        <v>77</v>
      </c>
      <c r="G16" s="249" t="s">
        <v>77</v>
      </c>
      <c r="H16" s="249" t="s">
        <v>77</v>
      </c>
      <c r="I16" s="260"/>
      <c r="J16" s="261"/>
    </row>
    <row r="17" spans="1:10" ht="30.75" thickBot="1" x14ac:dyDescent="0.3">
      <c r="A17" s="250" t="s">
        <v>313</v>
      </c>
      <c r="B17" s="251" t="s">
        <v>24</v>
      </c>
      <c r="C17" s="252" t="s">
        <v>77</v>
      </c>
      <c r="D17" s="252" t="s">
        <v>77</v>
      </c>
      <c r="E17" s="252" t="s">
        <v>77</v>
      </c>
      <c r="F17" s="252" t="s">
        <v>77</v>
      </c>
      <c r="G17" s="252" t="s">
        <v>77</v>
      </c>
      <c r="H17" s="252" t="s">
        <v>77</v>
      </c>
      <c r="I17" s="258">
        <f>I16-I15</f>
        <v>0</v>
      </c>
      <c r="J17" s="259">
        <f>J16-J15</f>
        <v>0</v>
      </c>
    </row>
  </sheetData>
  <sheetProtection sheet="1" selectLockedCells="1"/>
  <mergeCells count="15">
    <mergeCell ref="G6:G7"/>
    <mergeCell ref="H6:H7"/>
    <mergeCell ref="I6:I7"/>
    <mergeCell ref="J6:J7"/>
    <mergeCell ref="A2:J2"/>
    <mergeCell ref="A3:J3"/>
    <mergeCell ref="A5:A7"/>
    <mergeCell ref="B5:B7"/>
    <mergeCell ref="C5:F5"/>
    <mergeCell ref="G5:H5"/>
    <mergeCell ref="I5:J5"/>
    <mergeCell ref="C6:C7"/>
    <mergeCell ref="D6:E6"/>
    <mergeCell ref="F6:F7"/>
    <mergeCell ref="A4:J4"/>
  </mergeCells>
  <conditionalFormatting sqref="C14">
    <cfRule type="cellIs" dxfId="20" priority="1" operator="notEqual">
      <formula xml:space="preserve"> BC_040_4</formula>
    </cfRule>
  </conditionalFormatting>
  <printOptions horizontalCentered="1"/>
  <pageMargins left="0.39370078740157483" right="0.39370078740157483" top="0.39370078740157483" bottom="0.39370078740157483" header="0.31496062992125984" footer="0.31496062992125984"/>
  <pageSetup paperSize="9" scale="89" orientation="landscape" r:id="rId1"/>
  <ignoredErrors>
    <ignoredError sqref="B9:B17" numberStoredAsText="1"/>
    <ignoredError sqref="D14:F14" formulaRange="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D53"/>
  <sheetViews>
    <sheetView showGridLines="0" zoomScaleNormal="100" workbookViewId="0">
      <selection activeCell="C9" sqref="C9"/>
    </sheetView>
  </sheetViews>
  <sheetFormatPr defaultColWidth="9.140625" defaultRowHeight="15" x14ac:dyDescent="0.25"/>
  <cols>
    <col min="1" max="1" width="57.85546875" style="280" customWidth="1"/>
    <col min="2" max="2" width="7.5703125" style="280" customWidth="1"/>
    <col min="3" max="4" width="15.7109375" style="280" customWidth="1"/>
    <col min="5" max="16384" width="9.140625" style="280"/>
  </cols>
  <sheetData>
    <row r="1" spans="1:4" s="278" customFormat="1" ht="12" x14ac:dyDescent="0.2">
      <c r="A1" s="149"/>
      <c r="B1" s="276"/>
      <c r="C1" s="277"/>
      <c r="D1" s="230" t="s">
        <v>382</v>
      </c>
    </row>
    <row r="2" spans="1:4" s="279" customFormat="1" ht="18.75" x14ac:dyDescent="0.3">
      <c r="A2" s="332" t="s">
        <v>351</v>
      </c>
      <c r="B2" s="332"/>
      <c r="C2" s="332"/>
      <c r="D2" s="332"/>
    </row>
    <row r="3" spans="1:4" x14ac:dyDescent="0.25">
      <c r="A3" s="401" t="str">
        <f>'1_BC'!A3</f>
        <v>la 00.01.1900</v>
      </c>
      <c r="B3" s="401"/>
      <c r="C3" s="401"/>
      <c r="D3" s="401"/>
    </row>
    <row r="4" spans="1:4" ht="15.75" thickBot="1" x14ac:dyDescent="0.3">
      <c r="A4" s="402"/>
      <c r="B4" s="402"/>
      <c r="C4" s="402"/>
      <c r="D4" s="402"/>
    </row>
    <row r="5" spans="1:4" ht="21" customHeight="1" x14ac:dyDescent="0.25">
      <c r="A5" s="336" t="s">
        <v>15</v>
      </c>
      <c r="B5" s="338" t="s">
        <v>345</v>
      </c>
      <c r="C5" s="338" t="s">
        <v>79</v>
      </c>
      <c r="D5" s="399"/>
    </row>
    <row r="6" spans="1:4" ht="33.75" customHeight="1" thickBot="1" x14ac:dyDescent="0.3">
      <c r="A6" s="337"/>
      <c r="B6" s="339"/>
      <c r="C6" s="206" t="s">
        <v>0</v>
      </c>
      <c r="D6" s="207" t="s">
        <v>80</v>
      </c>
    </row>
    <row r="7" spans="1:4" x14ac:dyDescent="0.25">
      <c r="A7" s="264">
        <v>1</v>
      </c>
      <c r="B7" s="265">
        <v>2</v>
      </c>
      <c r="C7" s="265">
        <v>3</v>
      </c>
      <c r="D7" s="266">
        <v>4</v>
      </c>
    </row>
    <row r="8" spans="1:4" x14ac:dyDescent="0.25">
      <c r="A8" s="267" t="s">
        <v>352</v>
      </c>
      <c r="B8" s="268" t="s">
        <v>4</v>
      </c>
      <c r="C8" s="120">
        <f>SUM(C9:C10)</f>
        <v>0</v>
      </c>
      <c r="D8" s="269" t="s">
        <v>77</v>
      </c>
    </row>
    <row r="9" spans="1:4" x14ac:dyDescent="0.25">
      <c r="A9" s="270" t="s">
        <v>420</v>
      </c>
      <c r="B9" s="48" t="s">
        <v>17</v>
      </c>
      <c r="C9" s="77"/>
      <c r="D9" s="269" t="s">
        <v>77</v>
      </c>
    </row>
    <row r="10" spans="1:4" x14ac:dyDescent="0.25">
      <c r="A10" s="270" t="s">
        <v>421</v>
      </c>
      <c r="B10" s="48" t="s">
        <v>18</v>
      </c>
      <c r="C10" s="77"/>
      <c r="D10" s="269" t="s">
        <v>77</v>
      </c>
    </row>
    <row r="11" spans="1:4" x14ac:dyDescent="0.25">
      <c r="A11" s="267" t="s">
        <v>353</v>
      </c>
      <c r="B11" s="268" t="s">
        <v>19</v>
      </c>
      <c r="C11" s="120">
        <f>SUM(C12:C13)</f>
        <v>0</v>
      </c>
      <c r="D11" s="269" t="s">
        <v>77</v>
      </c>
    </row>
    <row r="12" spans="1:4" x14ac:dyDescent="0.25">
      <c r="A12" s="270" t="s">
        <v>420</v>
      </c>
      <c r="B12" s="48" t="s">
        <v>20</v>
      </c>
      <c r="C12" s="77"/>
      <c r="D12" s="269" t="s">
        <v>77</v>
      </c>
    </row>
    <row r="13" spans="1:4" ht="15" customHeight="1" x14ac:dyDescent="0.25">
      <c r="A13" s="270" t="s">
        <v>421</v>
      </c>
      <c r="B13" s="48" t="s">
        <v>21</v>
      </c>
      <c r="C13" s="77"/>
      <c r="D13" s="269" t="s">
        <v>77</v>
      </c>
    </row>
    <row r="14" spans="1:4" x14ac:dyDescent="0.25">
      <c r="A14" s="271" t="s">
        <v>354</v>
      </c>
      <c r="B14" s="268" t="s">
        <v>22</v>
      </c>
      <c r="C14" s="120">
        <f>SUM(C15:C18)</f>
        <v>0</v>
      </c>
      <c r="D14" s="269" t="s">
        <v>77</v>
      </c>
    </row>
    <row r="15" spans="1:4" x14ac:dyDescent="0.25">
      <c r="A15" s="270" t="s">
        <v>417</v>
      </c>
      <c r="B15" s="48" t="s">
        <v>23</v>
      </c>
      <c r="C15" s="77"/>
      <c r="D15" s="269" t="s">
        <v>77</v>
      </c>
    </row>
    <row r="16" spans="1:4" x14ac:dyDescent="0.25">
      <c r="A16" s="270" t="s">
        <v>360</v>
      </c>
      <c r="B16" s="48" t="s">
        <v>24</v>
      </c>
      <c r="C16" s="77"/>
      <c r="D16" s="269" t="s">
        <v>77</v>
      </c>
    </row>
    <row r="17" spans="1:4" x14ac:dyDescent="0.25">
      <c r="A17" s="270" t="s">
        <v>361</v>
      </c>
      <c r="B17" s="272">
        <v>100</v>
      </c>
      <c r="C17" s="77"/>
      <c r="D17" s="269" t="s">
        <v>77</v>
      </c>
    </row>
    <row r="18" spans="1:4" x14ac:dyDescent="0.25">
      <c r="A18" s="270" t="s">
        <v>362</v>
      </c>
      <c r="B18" s="272">
        <v>110</v>
      </c>
      <c r="C18" s="77"/>
      <c r="D18" s="269" t="s">
        <v>77</v>
      </c>
    </row>
    <row r="19" spans="1:4" ht="30" x14ac:dyDescent="0.25">
      <c r="A19" s="267" t="s">
        <v>355</v>
      </c>
      <c r="B19" s="273">
        <v>120</v>
      </c>
      <c r="C19" s="254">
        <f>C20+C25+C26+C32</f>
        <v>0</v>
      </c>
      <c r="D19" s="119">
        <f>D20+D25+D26+D32</f>
        <v>0</v>
      </c>
    </row>
    <row r="20" spans="1:4" x14ac:dyDescent="0.25">
      <c r="A20" s="267" t="s">
        <v>356</v>
      </c>
      <c r="B20" s="273">
        <v>130</v>
      </c>
      <c r="C20" s="120">
        <f>SUM(C21:C24)</f>
        <v>0</v>
      </c>
      <c r="D20" s="121">
        <f>SUM(D21:D24)</f>
        <v>0</v>
      </c>
    </row>
    <row r="21" spans="1:4" x14ac:dyDescent="0.25">
      <c r="A21" s="270" t="s">
        <v>419</v>
      </c>
      <c r="B21" s="272">
        <v>131</v>
      </c>
      <c r="C21" s="77"/>
      <c r="D21" s="78"/>
    </row>
    <row r="22" spans="1:4" x14ac:dyDescent="0.25">
      <c r="A22" s="270" t="s">
        <v>363</v>
      </c>
      <c r="B22" s="272">
        <v>132</v>
      </c>
      <c r="C22" s="77"/>
      <c r="D22" s="78"/>
    </row>
    <row r="23" spans="1:4" x14ac:dyDescent="0.25">
      <c r="A23" s="270" t="s">
        <v>364</v>
      </c>
      <c r="B23" s="272">
        <v>133</v>
      </c>
      <c r="C23" s="77"/>
      <c r="D23" s="78"/>
    </row>
    <row r="24" spans="1:4" x14ac:dyDescent="0.25">
      <c r="A24" s="270" t="s">
        <v>365</v>
      </c>
      <c r="B24" s="272">
        <v>134</v>
      </c>
      <c r="C24" s="77"/>
      <c r="D24" s="78"/>
    </row>
    <row r="25" spans="1:4" x14ac:dyDescent="0.25">
      <c r="A25" s="267" t="s">
        <v>187</v>
      </c>
      <c r="B25" s="273">
        <v>140</v>
      </c>
      <c r="C25" s="77"/>
      <c r="D25" s="78"/>
    </row>
    <row r="26" spans="1:4" x14ac:dyDescent="0.25">
      <c r="A26" s="267" t="s">
        <v>357</v>
      </c>
      <c r="B26" s="273">
        <v>150</v>
      </c>
      <c r="C26" s="120">
        <f>SUM(C27:C31)</f>
        <v>0</v>
      </c>
      <c r="D26" s="121">
        <f>SUM(D27:D31)</f>
        <v>0</v>
      </c>
    </row>
    <row r="27" spans="1:4" x14ac:dyDescent="0.25">
      <c r="A27" s="270" t="s">
        <v>418</v>
      </c>
      <c r="B27" s="272">
        <v>151</v>
      </c>
      <c r="C27" s="77"/>
      <c r="D27" s="78"/>
    </row>
    <row r="28" spans="1:4" x14ac:dyDescent="0.25">
      <c r="A28" s="270" t="s">
        <v>366</v>
      </c>
      <c r="B28" s="272">
        <v>152</v>
      </c>
      <c r="C28" s="77"/>
      <c r="D28" s="78"/>
    </row>
    <row r="29" spans="1:4" x14ac:dyDescent="0.25">
      <c r="A29" s="270" t="s">
        <v>367</v>
      </c>
      <c r="B29" s="272">
        <v>153</v>
      </c>
      <c r="C29" s="77"/>
      <c r="D29" s="78"/>
    </row>
    <row r="30" spans="1:4" x14ac:dyDescent="0.25">
      <c r="A30" s="270" t="s">
        <v>368</v>
      </c>
      <c r="B30" s="272">
        <v>154</v>
      </c>
      <c r="C30" s="77"/>
      <c r="D30" s="78"/>
    </row>
    <row r="31" spans="1:4" x14ac:dyDescent="0.25">
      <c r="A31" s="270" t="s">
        <v>369</v>
      </c>
      <c r="B31" s="272">
        <v>155</v>
      </c>
      <c r="C31" s="77"/>
      <c r="D31" s="78"/>
    </row>
    <row r="32" spans="1:4" x14ac:dyDescent="0.25">
      <c r="A32" s="267" t="s">
        <v>188</v>
      </c>
      <c r="B32" s="273">
        <v>160</v>
      </c>
      <c r="C32" s="260"/>
      <c r="D32" s="261"/>
    </row>
    <row r="33" spans="1:4" x14ac:dyDescent="0.25">
      <c r="A33" s="267" t="s">
        <v>358</v>
      </c>
      <c r="B33" s="273">
        <v>170</v>
      </c>
      <c r="C33" s="254">
        <f>SUM(C34:C42)</f>
        <v>0</v>
      </c>
      <c r="D33" s="119">
        <f>SUM(D34:D42)</f>
        <v>0</v>
      </c>
    </row>
    <row r="34" spans="1:4" x14ac:dyDescent="0.25">
      <c r="A34" s="270" t="s">
        <v>81</v>
      </c>
      <c r="B34" s="272">
        <v>180</v>
      </c>
      <c r="C34" s="77"/>
      <c r="D34" s="78"/>
    </row>
    <row r="35" spans="1:4" x14ac:dyDescent="0.25">
      <c r="A35" s="270" t="s">
        <v>189</v>
      </c>
      <c r="B35" s="272">
        <v>190</v>
      </c>
      <c r="C35" s="77"/>
      <c r="D35" s="78"/>
    </row>
    <row r="36" spans="1:4" x14ac:dyDescent="0.25">
      <c r="A36" s="270" t="s">
        <v>190</v>
      </c>
      <c r="B36" s="272">
        <v>200</v>
      </c>
      <c r="C36" s="77"/>
      <c r="D36" s="78"/>
    </row>
    <row r="37" spans="1:4" x14ac:dyDescent="0.25">
      <c r="A37" s="270" t="s">
        <v>192</v>
      </c>
      <c r="B37" s="272">
        <v>210</v>
      </c>
      <c r="C37" s="77"/>
      <c r="D37" s="78"/>
    </row>
    <row r="38" spans="1:4" x14ac:dyDescent="0.25">
      <c r="A38" s="270" t="s">
        <v>193</v>
      </c>
      <c r="B38" s="272">
        <v>220</v>
      </c>
      <c r="C38" s="77"/>
      <c r="D38" s="78"/>
    </row>
    <row r="39" spans="1:4" x14ac:dyDescent="0.25">
      <c r="A39" s="270" t="s">
        <v>191</v>
      </c>
      <c r="B39" s="272">
        <v>230</v>
      </c>
      <c r="C39" s="77"/>
      <c r="D39" s="78"/>
    </row>
    <row r="40" spans="1:4" x14ac:dyDescent="0.25">
      <c r="A40" s="270" t="s">
        <v>194</v>
      </c>
      <c r="B40" s="272">
        <v>240</v>
      </c>
      <c r="C40" s="77"/>
      <c r="D40" s="78"/>
    </row>
    <row r="41" spans="1:4" x14ac:dyDescent="0.25">
      <c r="A41" s="270" t="s">
        <v>82</v>
      </c>
      <c r="B41" s="272">
        <v>250</v>
      </c>
      <c r="C41" s="77"/>
      <c r="D41" s="78"/>
    </row>
    <row r="42" spans="1:4" s="50" customFormat="1" x14ac:dyDescent="0.25">
      <c r="A42" s="270" t="s">
        <v>83</v>
      </c>
      <c r="B42" s="272">
        <v>260</v>
      </c>
      <c r="C42" s="77"/>
      <c r="D42" s="78"/>
    </row>
    <row r="43" spans="1:4" x14ac:dyDescent="0.25">
      <c r="A43" s="267" t="s">
        <v>359</v>
      </c>
      <c r="B43" s="273">
        <v>300</v>
      </c>
      <c r="C43" s="254">
        <f>SUM(C44:C53)</f>
        <v>0</v>
      </c>
      <c r="D43" s="119">
        <f>SUM(D44:D53)</f>
        <v>0</v>
      </c>
    </row>
    <row r="44" spans="1:4" x14ac:dyDescent="0.25">
      <c r="A44" s="173" t="s">
        <v>195</v>
      </c>
      <c r="B44" s="272">
        <v>310</v>
      </c>
      <c r="C44" s="77"/>
      <c r="D44" s="78"/>
    </row>
    <row r="45" spans="1:4" x14ac:dyDescent="0.25">
      <c r="A45" s="173" t="s">
        <v>196</v>
      </c>
      <c r="B45" s="272">
        <v>320</v>
      </c>
      <c r="C45" s="77"/>
      <c r="D45" s="78"/>
    </row>
    <row r="46" spans="1:4" x14ac:dyDescent="0.25">
      <c r="A46" s="173" t="s">
        <v>84</v>
      </c>
      <c r="B46" s="272">
        <v>330</v>
      </c>
      <c r="C46" s="77"/>
      <c r="D46" s="78"/>
    </row>
    <row r="47" spans="1:4" x14ac:dyDescent="0.25">
      <c r="A47" s="173" t="s">
        <v>197</v>
      </c>
      <c r="B47" s="272">
        <v>340</v>
      </c>
      <c r="C47" s="77"/>
      <c r="D47" s="78"/>
    </row>
    <row r="48" spans="1:4" x14ac:dyDescent="0.25">
      <c r="A48" s="281" t="s">
        <v>198</v>
      </c>
      <c r="B48" s="272">
        <v>350</v>
      </c>
      <c r="C48" s="77"/>
      <c r="D48" s="78"/>
    </row>
    <row r="49" spans="1:4" x14ac:dyDescent="0.25">
      <c r="A49" s="173" t="s">
        <v>199</v>
      </c>
      <c r="B49" s="272">
        <v>360</v>
      </c>
      <c r="C49" s="77"/>
      <c r="D49" s="78"/>
    </row>
    <row r="50" spans="1:4" x14ac:dyDescent="0.25">
      <c r="A50" s="173" t="s">
        <v>200</v>
      </c>
      <c r="B50" s="272">
        <v>370</v>
      </c>
      <c r="C50" s="77"/>
      <c r="D50" s="78"/>
    </row>
    <row r="51" spans="1:4" x14ac:dyDescent="0.25">
      <c r="A51" s="173" t="s">
        <v>86</v>
      </c>
      <c r="B51" s="272">
        <v>380</v>
      </c>
      <c r="C51" s="77"/>
      <c r="D51" s="78"/>
    </row>
    <row r="52" spans="1:4" x14ac:dyDescent="0.25">
      <c r="A52" s="173" t="s">
        <v>85</v>
      </c>
      <c r="B52" s="272">
        <v>390</v>
      </c>
      <c r="C52" s="77"/>
      <c r="D52" s="78"/>
    </row>
    <row r="53" spans="1:4" ht="15.75" thickBot="1" x14ac:dyDescent="0.3">
      <c r="A53" s="274" t="s">
        <v>83</v>
      </c>
      <c r="B53" s="275">
        <v>400</v>
      </c>
      <c r="C53" s="282"/>
      <c r="D53" s="203"/>
    </row>
  </sheetData>
  <sheetProtection sheet="1" selectLockedCells="1"/>
  <mergeCells count="6">
    <mergeCell ref="A2:D2"/>
    <mergeCell ref="A5:A6"/>
    <mergeCell ref="B5:B6"/>
    <mergeCell ref="C5:D5"/>
    <mergeCell ref="A3:D3"/>
    <mergeCell ref="A4:D4"/>
  </mergeCells>
  <conditionalFormatting sqref="C19">
    <cfRule type="cellIs" dxfId="19" priority="3" operator="notEqual">
      <formula xml:space="preserve"> BC_070_4</formula>
    </cfRule>
  </conditionalFormatting>
  <conditionalFormatting sqref="C33">
    <cfRule type="cellIs" dxfId="18" priority="2" operator="notEqual">
      <formula xml:space="preserve"> BC_080_4</formula>
    </cfRule>
  </conditionalFormatting>
  <conditionalFormatting sqref="C43">
    <cfRule type="cellIs" dxfId="17" priority="1" operator="notEqual">
      <formula xml:space="preserve"> BC_130_4</formula>
    </cfRule>
  </conditionalFormatting>
  <printOptions horizontalCentered="1"/>
  <pageMargins left="0.39370078740157483" right="0.39370078740157483" top="0.39370078740157483" bottom="0.39370078740157483" header="0.31496062992125984" footer="0.31496062992125984"/>
  <pageSetup paperSize="9" scale="97" orientation="portrait" r:id="rId1"/>
  <ignoredErrors>
    <ignoredError sqref="B8:B16" numberStoredAsText="1"/>
    <ignoredError sqref="C26:D26 C20:D20" formulaRange="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D51"/>
  <sheetViews>
    <sheetView showGridLines="0" zoomScaleNormal="100" workbookViewId="0">
      <selection activeCell="C9" sqref="C9"/>
    </sheetView>
  </sheetViews>
  <sheetFormatPr defaultRowHeight="15" x14ac:dyDescent="0.25"/>
  <cols>
    <col min="1" max="1" width="64.42578125" style="140" customWidth="1"/>
    <col min="2" max="2" width="7" style="140" customWidth="1"/>
    <col min="3" max="4" width="15.7109375" style="140" customWidth="1"/>
    <col min="5" max="16384" width="9.140625" style="140"/>
  </cols>
  <sheetData>
    <row r="1" spans="1:4" s="138" customFormat="1" ht="12" x14ac:dyDescent="0.2">
      <c r="A1" s="301"/>
      <c r="B1" s="302"/>
      <c r="C1" s="303"/>
      <c r="D1" s="304" t="s">
        <v>349</v>
      </c>
    </row>
    <row r="2" spans="1:4" s="139" customFormat="1" ht="18.75" x14ac:dyDescent="0.3">
      <c r="A2" s="403" t="s">
        <v>371</v>
      </c>
      <c r="B2" s="403"/>
      <c r="C2" s="403"/>
      <c r="D2" s="403"/>
    </row>
    <row r="3" spans="1:4" x14ac:dyDescent="0.25">
      <c r="A3" s="404" t="str">
        <f>'2_PP'!A3</f>
        <v>Perioada de acoperire de la 00.01.1900 pînă la 00.01.1900</v>
      </c>
      <c r="B3" s="404"/>
      <c r="C3" s="404"/>
      <c r="D3" s="404"/>
    </row>
    <row r="4" spans="1:4" ht="15.75" thickBot="1" x14ac:dyDescent="0.3">
      <c r="A4" s="409"/>
      <c r="B4" s="409"/>
      <c r="C4" s="409"/>
      <c r="D4" s="409"/>
    </row>
    <row r="5" spans="1:4" ht="17.25" customHeight="1" x14ac:dyDescent="0.25">
      <c r="A5" s="407" t="s">
        <v>15</v>
      </c>
      <c r="B5" s="405" t="s">
        <v>345</v>
      </c>
      <c r="C5" s="341" t="s">
        <v>16</v>
      </c>
      <c r="D5" s="342"/>
    </row>
    <row r="6" spans="1:4" ht="18.75" customHeight="1" thickBot="1" x14ac:dyDescent="0.3">
      <c r="A6" s="408"/>
      <c r="B6" s="406"/>
      <c r="C6" s="283" t="s">
        <v>118</v>
      </c>
      <c r="D6" s="284" t="s">
        <v>119</v>
      </c>
    </row>
    <row r="7" spans="1:4" ht="15.75" thickBot="1" x14ac:dyDescent="0.3">
      <c r="A7" s="285">
        <v>1</v>
      </c>
      <c r="B7" s="286">
        <v>2</v>
      </c>
      <c r="C7" s="287">
        <v>3</v>
      </c>
      <c r="D7" s="288">
        <v>4</v>
      </c>
    </row>
    <row r="8" spans="1:4" s="141" customFormat="1" ht="30.75" thickBot="1" x14ac:dyDescent="0.3">
      <c r="A8" s="289" t="s">
        <v>98</v>
      </c>
      <c r="B8" s="290">
        <v>10</v>
      </c>
      <c r="C8" s="171">
        <f>SUM(C9:C10)</f>
        <v>0</v>
      </c>
      <c r="D8" s="80">
        <f>SUM(D9:D10)</f>
        <v>0</v>
      </c>
    </row>
    <row r="9" spans="1:4" x14ac:dyDescent="0.25">
      <c r="A9" s="291" t="s">
        <v>383</v>
      </c>
      <c r="B9" s="292">
        <v>11</v>
      </c>
      <c r="C9" s="144"/>
      <c r="D9" s="145"/>
    </row>
    <row r="10" spans="1:4" ht="15.75" thickBot="1" x14ac:dyDescent="0.3">
      <c r="A10" s="293" t="s">
        <v>201</v>
      </c>
      <c r="B10" s="294">
        <v>12</v>
      </c>
      <c r="C10" s="282"/>
      <c r="D10" s="203"/>
    </row>
    <row r="11" spans="1:4" s="141" customFormat="1" ht="15.75" thickBot="1" x14ac:dyDescent="0.3">
      <c r="A11" s="289" t="s">
        <v>259</v>
      </c>
      <c r="B11" s="295">
        <v>20</v>
      </c>
      <c r="C11" s="171">
        <f>SUM(C12:C15)</f>
        <v>0</v>
      </c>
      <c r="D11" s="80">
        <f>SUM(D12:D15)</f>
        <v>0</v>
      </c>
    </row>
    <row r="12" spans="1:4" x14ac:dyDescent="0.25">
      <c r="A12" s="291" t="s">
        <v>408</v>
      </c>
      <c r="B12" s="292">
        <v>21</v>
      </c>
      <c r="C12" s="144"/>
      <c r="D12" s="145"/>
    </row>
    <row r="13" spans="1:4" x14ac:dyDescent="0.25">
      <c r="A13" s="296" t="s">
        <v>226</v>
      </c>
      <c r="B13" s="297">
        <v>22</v>
      </c>
      <c r="C13" s="77"/>
      <c r="D13" s="78"/>
    </row>
    <row r="14" spans="1:4" x14ac:dyDescent="0.25">
      <c r="A14" s="293" t="s">
        <v>227</v>
      </c>
      <c r="B14" s="298">
        <v>23</v>
      </c>
      <c r="C14" s="77"/>
      <c r="D14" s="78"/>
    </row>
    <row r="15" spans="1:4" ht="15.75" thickBot="1" x14ac:dyDescent="0.3">
      <c r="A15" s="293" t="s">
        <v>260</v>
      </c>
      <c r="B15" s="298">
        <v>24</v>
      </c>
      <c r="C15" s="77"/>
      <c r="D15" s="78"/>
    </row>
    <row r="16" spans="1:4" s="141" customFormat="1" ht="15.75" thickBot="1" x14ac:dyDescent="0.3">
      <c r="A16" s="289" t="s">
        <v>261</v>
      </c>
      <c r="B16" s="290">
        <v>30</v>
      </c>
      <c r="C16" s="171">
        <f>SUM(C17:C19)</f>
        <v>0</v>
      </c>
      <c r="D16" s="80">
        <f>SUM(D17:D19)</f>
        <v>0</v>
      </c>
    </row>
    <row r="17" spans="1:4" x14ac:dyDescent="0.25">
      <c r="A17" s="291" t="s">
        <v>384</v>
      </c>
      <c r="B17" s="292">
        <v>31</v>
      </c>
      <c r="C17" s="77"/>
      <c r="D17" s="78"/>
    </row>
    <row r="18" spans="1:4" x14ac:dyDescent="0.25">
      <c r="A18" s="293" t="s">
        <v>385</v>
      </c>
      <c r="B18" s="298">
        <v>32</v>
      </c>
      <c r="C18" s="77"/>
      <c r="D18" s="78"/>
    </row>
    <row r="19" spans="1:4" ht="15.75" thickBot="1" x14ac:dyDescent="0.3">
      <c r="A19" s="293" t="s">
        <v>386</v>
      </c>
      <c r="B19" s="298">
        <v>33</v>
      </c>
      <c r="C19" s="77"/>
      <c r="D19" s="78"/>
    </row>
    <row r="20" spans="1:4" s="141" customFormat="1" ht="30.75" thickBot="1" x14ac:dyDescent="0.3">
      <c r="A20" s="289" t="s">
        <v>204</v>
      </c>
      <c r="B20" s="290">
        <v>40</v>
      </c>
      <c r="C20" s="171">
        <f>C21-C22</f>
        <v>0</v>
      </c>
      <c r="D20" s="80">
        <f>D21-D22</f>
        <v>0</v>
      </c>
    </row>
    <row r="21" spans="1:4" x14ac:dyDescent="0.25">
      <c r="A21" s="291" t="s">
        <v>409</v>
      </c>
      <c r="B21" s="292">
        <v>41</v>
      </c>
      <c r="C21" s="77"/>
      <c r="D21" s="78"/>
    </row>
    <row r="22" spans="1:4" ht="15.75" thickBot="1" x14ac:dyDescent="0.3">
      <c r="A22" s="293" t="s">
        <v>202</v>
      </c>
      <c r="B22" s="298">
        <v>42</v>
      </c>
      <c r="C22" s="77"/>
      <c r="D22" s="78"/>
    </row>
    <row r="23" spans="1:4" s="141" customFormat="1" ht="30.75" thickBot="1" x14ac:dyDescent="0.3">
      <c r="A23" s="289" t="s">
        <v>314</v>
      </c>
      <c r="B23" s="290">
        <v>50</v>
      </c>
      <c r="C23" s="171">
        <f>SUM(C24:C26)</f>
        <v>0</v>
      </c>
      <c r="D23" s="80">
        <f>SUM(D24:D26)</f>
        <v>0</v>
      </c>
    </row>
    <row r="24" spans="1:4" x14ac:dyDescent="0.25">
      <c r="A24" s="291" t="s">
        <v>228</v>
      </c>
      <c r="B24" s="292">
        <v>51</v>
      </c>
      <c r="C24" s="77"/>
      <c r="D24" s="78"/>
    </row>
    <row r="25" spans="1:4" x14ac:dyDescent="0.25">
      <c r="A25" s="296" t="s">
        <v>229</v>
      </c>
      <c r="B25" s="297">
        <v>52</v>
      </c>
      <c r="C25" s="77"/>
      <c r="D25" s="78"/>
    </row>
    <row r="26" spans="1:4" ht="15.75" thickBot="1" x14ac:dyDescent="0.3">
      <c r="A26" s="296" t="s">
        <v>230</v>
      </c>
      <c r="B26" s="297">
        <v>53</v>
      </c>
      <c r="C26" s="77"/>
      <c r="D26" s="78"/>
    </row>
    <row r="27" spans="1:4" s="141" customFormat="1" ht="15.75" thickBot="1" x14ac:dyDescent="0.3">
      <c r="A27" s="289" t="s">
        <v>231</v>
      </c>
      <c r="B27" s="290">
        <v>60</v>
      </c>
      <c r="C27" s="171">
        <f>SUM(C28:C35)</f>
        <v>0</v>
      </c>
      <c r="D27" s="80">
        <f>SUM(D28:D35)</f>
        <v>0</v>
      </c>
    </row>
    <row r="28" spans="1:4" x14ac:dyDescent="0.25">
      <c r="A28" s="291" t="s">
        <v>410</v>
      </c>
      <c r="B28" s="292">
        <v>61</v>
      </c>
      <c r="C28" s="77"/>
      <c r="D28" s="78"/>
    </row>
    <row r="29" spans="1:4" x14ac:dyDescent="0.25">
      <c r="A29" s="64" t="s">
        <v>232</v>
      </c>
      <c r="B29" s="297">
        <v>62</v>
      </c>
      <c r="C29" s="77"/>
      <c r="D29" s="78"/>
    </row>
    <row r="30" spans="1:4" x14ac:dyDescent="0.25">
      <c r="A30" s="296" t="s">
        <v>233</v>
      </c>
      <c r="B30" s="297">
        <v>63</v>
      </c>
      <c r="C30" s="77"/>
      <c r="D30" s="78"/>
    </row>
    <row r="31" spans="1:4" x14ac:dyDescent="0.25">
      <c r="A31" s="296" t="s">
        <v>100</v>
      </c>
      <c r="B31" s="297">
        <v>64</v>
      </c>
      <c r="C31" s="77"/>
      <c r="D31" s="78"/>
    </row>
    <row r="32" spans="1:4" x14ac:dyDescent="0.25">
      <c r="A32" s="296" t="s">
        <v>101</v>
      </c>
      <c r="B32" s="297">
        <v>65</v>
      </c>
      <c r="C32" s="77"/>
      <c r="D32" s="78"/>
    </row>
    <row r="33" spans="1:4" x14ac:dyDescent="0.25">
      <c r="A33" s="296" t="s">
        <v>102</v>
      </c>
      <c r="B33" s="297">
        <v>66</v>
      </c>
      <c r="C33" s="77"/>
      <c r="D33" s="78"/>
    </row>
    <row r="34" spans="1:4" x14ac:dyDescent="0.25">
      <c r="A34" s="296" t="s">
        <v>203</v>
      </c>
      <c r="B34" s="297">
        <v>67</v>
      </c>
      <c r="C34" s="77"/>
      <c r="D34" s="78"/>
    </row>
    <row r="35" spans="1:4" ht="15.75" thickBot="1" x14ac:dyDescent="0.3">
      <c r="A35" s="293" t="s">
        <v>99</v>
      </c>
      <c r="B35" s="298">
        <v>68</v>
      </c>
      <c r="C35" s="77"/>
      <c r="D35" s="78"/>
    </row>
    <row r="36" spans="1:4" s="141" customFormat="1" ht="15.75" thickBot="1" x14ac:dyDescent="0.3">
      <c r="A36" s="289" t="s">
        <v>205</v>
      </c>
      <c r="B36" s="290">
        <v>70</v>
      </c>
      <c r="C36" s="171">
        <f>SUM(C37:C38)</f>
        <v>0</v>
      </c>
      <c r="D36" s="80">
        <f>SUM(D37:D38)</f>
        <v>0</v>
      </c>
    </row>
    <row r="37" spans="1:4" x14ac:dyDescent="0.25">
      <c r="A37" s="291" t="s">
        <v>412</v>
      </c>
      <c r="B37" s="292">
        <v>71</v>
      </c>
      <c r="C37" s="77"/>
      <c r="D37" s="78"/>
    </row>
    <row r="38" spans="1:4" ht="15.75" thickBot="1" x14ac:dyDescent="0.3">
      <c r="A38" s="293" t="s">
        <v>234</v>
      </c>
      <c r="B38" s="298">
        <v>72</v>
      </c>
      <c r="C38" s="77"/>
      <c r="D38" s="78"/>
    </row>
    <row r="39" spans="1:4" s="141" customFormat="1" ht="15.75" thickBot="1" x14ac:dyDescent="0.3">
      <c r="A39" s="289" t="s">
        <v>207</v>
      </c>
      <c r="B39" s="290">
        <v>80</v>
      </c>
      <c r="C39" s="171">
        <f>SUM(C40:C45)</f>
        <v>0</v>
      </c>
      <c r="D39" s="80">
        <f>SUM(D40:D45)</f>
        <v>0</v>
      </c>
    </row>
    <row r="40" spans="1:4" x14ac:dyDescent="0.25">
      <c r="A40" s="291" t="s">
        <v>411</v>
      </c>
      <c r="B40" s="292">
        <v>81</v>
      </c>
      <c r="C40" s="77"/>
      <c r="D40" s="78"/>
    </row>
    <row r="41" spans="1:4" x14ac:dyDescent="0.25">
      <c r="A41" s="296" t="s">
        <v>235</v>
      </c>
      <c r="B41" s="297">
        <v>82</v>
      </c>
      <c r="C41" s="77"/>
      <c r="D41" s="78"/>
    </row>
    <row r="42" spans="1:4" x14ac:dyDescent="0.25">
      <c r="A42" s="296" t="s">
        <v>236</v>
      </c>
      <c r="B42" s="297">
        <v>83</v>
      </c>
      <c r="C42" s="77"/>
      <c r="D42" s="78"/>
    </row>
    <row r="43" spans="1:4" x14ac:dyDescent="0.25">
      <c r="A43" s="296" t="s">
        <v>237</v>
      </c>
      <c r="B43" s="297">
        <v>84</v>
      </c>
      <c r="C43" s="77"/>
      <c r="D43" s="78"/>
    </row>
    <row r="44" spans="1:4" x14ac:dyDescent="0.25">
      <c r="A44" s="296" t="s">
        <v>238</v>
      </c>
      <c r="B44" s="297">
        <v>85</v>
      </c>
      <c r="C44" s="77"/>
      <c r="D44" s="78"/>
    </row>
    <row r="45" spans="1:4" ht="15.75" thickBot="1" x14ac:dyDescent="0.3">
      <c r="A45" s="293" t="s">
        <v>230</v>
      </c>
      <c r="B45" s="298">
        <v>86</v>
      </c>
      <c r="C45" s="77"/>
      <c r="D45" s="78"/>
    </row>
    <row r="46" spans="1:4" s="141" customFormat="1" ht="15.75" thickBot="1" x14ac:dyDescent="0.3">
      <c r="A46" s="289" t="s">
        <v>239</v>
      </c>
      <c r="B46" s="299">
        <v>90</v>
      </c>
      <c r="C46" s="171">
        <f>SUM(C47:C51)</f>
        <v>0</v>
      </c>
      <c r="D46" s="80">
        <f>SUM(D47:D51)</f>
        <v>0</v>
      </c>
    </row>
    <row r="47" spans="1:4" x14ac:dyDescent="0.25">
      <c r="A47" s="291" t="s">
        <v>387</v>
      </c>
      <c r="B47" s="292">
        <v>91</v>
      </c>
      <c r="C47" s="77"/>
      <c r="D47" s="78"/>
    </row>
    <row r="48" spans="1:4" x14ac:dyDescent="0.25">
      <c r="A48" s="296" t="s">
        <v>240</v>
      </c>
      <c r="B48" s="297">
        <v>92</v>
      </c>
      <c r="C48" s="77"/>
      <c r="D48" s="78"/>
    </row>
    <row r="49" spans="1:4" x14ac:dyDescent="0.25">
      <c r="A49" s="296" t="s">
        <v>241</v>
      </c>
      <c r="B49" s="297">
        <v>93</v>
      </c>
      <c r="C49" s="77"/>
      <c r="D49" s="78"/>
    </row>
    <row r="50" spans="1:4" x14ac:dyDescent="0.25">
      <c r="A50" s="296" t="s">
        <v>206</v>
      </c>
      <c r="B50" s="297">
        <v>94</v>
      </c>
      <c r="C50" s="77"/>
      <c r="D50" s="78"/>
    </row>
    <row r="51" spans="1:4" ht="15.75" thickBot="1" x14ac:dyDescent="0.3">
      <c r="A51" s="300" t="s">
        <v>99</v>
      </c>
      <c r="B51" s="294">
        <v>95</v>
      </c>
      <c r="C51" s="282"/>
      <c r="D51" s="203"/>
    </row>
  </sheetData>
  <sheetProtection sheet="1" selectLockedCells="1"/>
  <mergeCells count="6">
    <mergeCell ref="A2:D2"/>
    <mergeCell ref="A3:D3"/>
    <mergeCell ref="C5:D5"/>
    <mergeCell ref="B5:B6"/>
    <mergeCell ref="A5:A6"/>
    <mergeCell ref="A4:D4"/>
  </mergeCells>
  <printOptions horizontalCentered="1"/>
  <pageMargins left="0.39370078740157483" right="0.39370078740157483" top="0.39370078740157483" bottom="0.3937007874015748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792</vt:i4>
      </vt:variant>
    </vt:vector>
  </HeadingPairs>
  <TitlesOfParts>
    <vt:vector size="804" baseType="lpstr">
      <vt:lpstr>0_FT</vt:lpstr>
      <vt:lpstr>1_BC</vt:lpstr>
      <vt:lpstr>2_PP</vt:lpstr>
      <vt:lpstr>3_CP</vt:lpstr>
      <vt:lpstr>4_FN</vt:lpstr>
      <vt:lpstr>5.1_DG</vt:lpstr>
      <vt:lpstr>5.2_PN</vt:lpstr>
      <vt:lpstr>5.3_BCD</vt:lpstr>
      <vt:lpstr>5.4_PPD</vt:lpstr>
      <vt:lpstr>5.5_ECE</vt:lpstr>
      <vt:lpstr>5.6_DU</vt:lpstr>
      <vt:lpstr>5.7_RL</vt:lpstr>
      <vt:lpstr>ADT</vt:lpstr>
      <vt:lpstr>AT_1</vt:lpstr>
      <vt:lpstr>AT_10</vt:lpstr>
      <vt:lpstr>AT_11</vt:lpstr>
      <vt:lpstr>AT_12</vt:lpstr>
      <vt:lpstr>AT_13</vt:lpstr>
      <vt:lpstr>AT_15</vt:lpstr>
      <vt:lpstr>AT_16</vt:lpstr>
      <vt:lpstr>AT_17</vt:lpstr>
      <vt:lpstr>AT_18</vt:lpstr>
      <vt:lpstr>AT_19</vt:lpstr>
      <vt:lpstr>AT_2</vt:lpstr>
      <vt:lpstr>AT_3</vt:lpstr>
      <vt:lpstr>AT_4</vt:lpstr>
      <vt:lpstr>AT_5</vt:lpstr>
      <vt:lpstr>AT_6</vt:lpstr>
      <vt:lpstr>AT_7</vt:lpstr>
      <vt:lpstr>AT_8</vt:lpstr>
      <vt:lpstr>AT_9</vt:lpstr>
      <vt:lpstr>BC_010_3</vt:lpstr>
      <vt:lpstr>BC_010_4</vt:lpstr>
      <vt:lpstr>BC_020_3</vt:lpstr>
      <vt:lpstr>BC_020_4</vt:lpstr>
      <vt:lpstr>BC_030_3</vt:lpstr>
      <vt:lpstr>BC_030_4</vt:lpstr>
      <vt:lpstr>BC_040_3</vt:lpstr>
      <vt:lpstr>BC_040_4</vt:lpstr>
      <vt:lpstr>BC_050_3</vt:lpstr>
      <vt:lpstr>BC_050_4</vt:lpstr>
      <vt:lpstr>BC_060_3</vt:lpstr>
      <vt:lpstr>BC_060_4</vt:lpstr>
      <vt:lpstr>BC_070_3</vt:lpstr>
      <vt:lpstr>BC_070_4</vt:lpstr>
      <vt:lpstr>BC_080_3</vt:lpstr>
      <vt:lpstr>BC_080_4</vt:lpstr>
      <vt:lpstr>BC_090_3</vt:lpstr>
      <vt:lpstr>BC_090_4</vt:lpstr>
      <vt:lpstr>BC_100_3</vt:lpstr>
      <vt:lpstr>BC_100_4</vt:lpstr>
      <vt:lpstr>BC_110_3</vt:lpstr>
      <vt:lpstr>BC_110_4</vt:lpstr>
      <vt:lpstr>BC_120_3</vt:lpstr>
      <vt:lpstr>BC_120_4</vt:lpstr>
      <vt:lpstr>BC_130_3</vt:lpstr>
      <vt:lpstr>BC_130_4</vt:lpstr>
      <vt:lpstr>BC_140_3</vt:lpstr>
      <vt:lpstr>BC_140_4</vt:lpstr>
      <vt:lpstr>BC_150_3</vt:lpstr>
      <vt:lpstr>BC_150_4</vt:lpstr>
      <vt:lpstr>BC_160_3</vt:lpstr>
      <vt:lpstr>BC_160_4</vt:lpstr>
      <vt:lpstr>BC_170_4</vt:lpstr>
      <vt:lpstr>BC_180_3</vt:lpstr>
      <vt:lpstr>BC_180_4</vt:lpstr>
      <vt:lpstr>BC_190_4</vt:lpstr>
      <vt:lpstr>BC_200_4</vt:lpstr>
      <vt:lpstr>BC_210_3</vt:lpstr>
      <vt:lpstr>BC_210_4</vt:lpstr>
      <vt:lpstr>BC_220_3</vt:lpstr>
      <vt:lpstr>BC_220_4</vt:lpstr>
      <vt:lpstr>BC_230_3</vt:lpstr>
      <vt:lpstr>BC_230_4</vt:lpstr>
      <vt:lpstr>BCD_010_3</vt:lpstr>
      <vt:lpstr>BCD_020_3</vt:lpstr>
      <vt:lpstr>BCD_030_3</vt:lpstr>
      <vt:lpstr>BCD_040_3</vt:lpstr>
      <vt:lpstr>BCD_050_3</vt:lpstr>
      <vt:lpstr>BCD_060_3</vt:lpstr>
      <vt:lpstr>BCD_070_3</vt:lpstr>
      <vt:lpstr>BCD_080_3</vt:lpstr>
      <vt:lpstr>BCD_090_3</vt:lpstr>
      <vt:lpstr>BCD_100_3</vt:lpstr>
      <vt:lpstr>BCD_110_3</vt:lpstr>
      <vt:lpstr>BCD_120_3</vt:lpstr>
      <vt:lpstr>BCD_120_4</vt:lpstr>
      <vt:lpstr>BCD_130_3</vt:lpstr>
      <vt:lpstr>BCD_130_4</vt:lpstr>
      <vt:lpstr>BCD_131_3</vt:lpstr>
      <vt:lpstr>BCD_131_4</vt:lpstr>
      <vt:lpstr>BCD_132_3</vt:lpstr>
      <vt:lpstr>BCD_132_4</vt:lpstr>
      <vt:lpstr>BCD_133_3</vt:lpstr>
      <vt:lpstr>BCD_133_4</vt:lpstr>
      <vt:lpstr>BCD_134_3</vt:lpstr>
      <vt:lpstr>BCD_134_4</vt:lpstr>
      <vt:lpstr>BCD_140_3</vt:lpstr>
      <vt:lpstr>BCD_140_4</vt:lpstr>
      <vt:lpstr>BCD_150_3</vt:lpstr>
      <vt:lpstr>BCD_150_4</vt:lpstr>
      <vt:lpstr>BCD_151_3</vt:lpstr>
      <vt:lpstr>BCD_151_4</vt:lpstr>
      <vt:lpstr>BCD_152_3</vt:lpstr>
      <vt:lpstr>BCD_152_4</vt:lpstr>
      <vt:lpstr>BCD_153_3</vt:lpstr>
      <vt:lpstr>BCD_153_4</vt:lpstr>
      <vt:lpstr>BCD_154_3</vt:lpstr>
      <vt:lpstr>BCD_154_4</vt:lpstr>
      <vt:lpstr>BCD_155_3</vt:lpstr>
      <vt:lpstr>BCD_155_4</vt:lpstr>
      <vt:lpstr>BCD_160_3</vt:lpstr>
      <vt:lpstr>BCD_160_4</vt:lpstr>
      <vt:lpstr>BCD_170_3</vt:lpstr>
      <vt:lpstr>BCD_170_4</vt:lpstr>
      <vt:lpstr>BCD_180_3</vt:lpstr>
      <vt:lpstr>BCD_180_4</vt:lpstr>
      <vt:lpstr>BCD_190_3</vt:lpstr>
      <vt:lpstr>BCD_190_4</vt:lpstr>
      <vt:lpstr>BCD_200_3</vt:lpstr>
      <vt:lpstr>BCD_200_4</vt:lpstr>
      <vt:lpstr>BCD_210_3</vt:lpstr>
      <vt:lpstr>BCD_210_4</vt:lpstr>
      <vt:lpstr>BCD_220_3</vt:lpstr>
      <vt:lpstr>BCD_220_4</vt:lpstr>
      <vt:lpstr>BCD_230_3</vt:lpstr>
      <vt:lpstr>BCD_230_4</vt:lpstr>
      <vt:lpstr>BCD_240_3</vt:lpstr>
      <vt:lpstr>BCD_240_4</vt:lpstr>
      <vt:lpstr>BCD_250_3</vt:lpstr>
      <vt:lpstr>BCD_250_4</vt:lpstr>
      <vt:lpstr>BCD_260_3</vt:lpstr>
      <vt:lpstr>BCD_260_4</vt:lpstr>
      <vt:lpstr>BCD_300_3</vt:lpstr>
      <vt:lpstr>BCD_300_4</vt:lpstr>
      <vt:lpstr>BCD_310_3</vt:lpstr>
      <vt:lpstr>BCD_310_4</vt:lpstr>
      <vt:lpstr>BCD_320_3</vt:lpstr>
      <vt:lpstr>BCD_320_4</vt:lpstr>
      <vt:lpstr>BCD_330_3</vt:lpstr>
      <vt:lpstr>BCD_330_4</vt:lpstr>
      <vt:lpstr>BCD_340_3</vt:lpstr>
      <vt:lpstr>BCD_340_4</vt:lpstr>
      <vt:lpstr>BCD_350_3</vt:lpstr>
      <vt:lpstr>BCD_350_4</vt:lpstr>
      <vt:lpstr>BCD_360_3</vt:lpstr>
      <vt:lpstr>BCD_360_4</vt:lpstr>
      <vt:lpstr>BCD_370_3</vt:lpstr>
      <vt:lpstr>BCD_370_4</vt:lpstr>
      <vt:lpstr>BCD_380_3</vt:lpstr>
      <vt:lpstr>BCD_380_4</vt:lpstr>
      <vt:lpstr>BCD_390_3</vt:lpstr>
      <vt:lpstr>BCD_390_4</vt:lpstr>
      <vt:lpstr>BCD_400_3</vt:lpstr>
      <vt:lpstr>BCD_400_4</vt:lpstr>
      <vt:lpstr>CP_010_4</vt:lpstr>
      <vt:lpstr>CP_010_5</vt:lpstr>
      <vt:lpstr>CP_010_6</vt:lpstr>
      <vt:lpstr>CP_010_7</vt:lpstr>
      <vt:lpstr>CP_020_4</vt:lpstr>
      <vt:lpstr>CP_020_5</vt:lpstr>
      <vt:lpstr>CP_020_6</vt:lpstr>
      <vt:lpstr>CP_020_7</vt:lpstr>
      <vt:lpstr>CP_030_4</vt:lpstr>
      <vt:lpstr>CP_030_5</vt:lpstr>
      <vt:lpstr>CP_030_6</vt:lpstr>
      <vt:lpstr>CP_030_7</vt:lpstr>
      <vt:lpstr>CP_040_4</vt:lpstr>
      <vt:lpstr>CP_040_5</vt:lpstr>
      <vt:lpstr>CP_040_6</vt:lpstr>
      <vt:lpstr>CP_040_7</vt:lpstr>
      <vt:lpstr>CP_050_5</vt:lpstr>
      <vt:lpstr>CP_050_6</vt:lpstr>
      <vt:lpstr>CP_050_7</vt:lpstr>
      <vt:lpstr>CP_060_4</vt:lpstr>
      <vt:lpstr>CP_060_5</vt:lpstr>
      <vt:lpstr>CP_060_6</vt:lpstr>
      <vt:lpstr>CP_060_7</vt:lpstr>
      <vt:lpstr>CP_070_5</vt:lpstr>
      <vt:lpstr>CP_070_6</vt:lpstr>
      <vt:lpstr>CP_070_7</vt:lpstr>
      <vt:lpstr>CP_080_5</vt:lpstr>
      <vt:lpstr>CP_080_6</vt:lpstr>
      <vt:lpstr>CP_080_7</vt:lpstr>
      <vt:lpstr>CP_090_4</vt:lpstr>
      <vt:lpstr>CP_090_5</vt:lpstr>
      <vt:lpstr>CP_090_6</vt:lpstr>
      <vt:lpstr>CP_090_7</vt:lpstr>
      <vt:lpstr>CP_100_4</vt:lpstr>
      <vt:lpstr>CP_100_5</vt:lpstr>
      <vt:lpstr>CP_100_6</vt:lpstr>
      <vt:lpstr>CP_100_7</vt:lpstr>
      <vt:lpstr>CP_110_4</vt:lpstr>
      <vt:lpstr>CP_110_5</vt:lpstr>
      <vt:lpstr>CP_110_6</vt:lpstr>
      <vt:lpstr>CP_110_7</vt:lpstr>
      <vt:lpstr>DG_10</vt:lpstr>
      <vt:lpstr>DG_100</vt:lpstr>
      <vt:lpstr>DG_110</vt:lpstr>
      <vt:lpstr>DG_120</vt:lpstr>
      <vt:lpstr>DG_130</vt:lpstr>
      <vt:lpstr>DG_140</vt:lpstr>
      <vt:lpstr>DG_15</vt:lpstr>
      <vt:lpstr>DG_150</vt:lpstr>
      <vt:lpstr>DG_160</vt:lpstr>
      <vt:lpstr>DG_170</vt:lpstr>
      <vt:lpstr>DG_180</vt:lpstr>
      <vt:lpstr>DG_190</vt:lpstr>
      <vt:lpstr>DG_20</vt:lpstr>
      <vt:lpstr>DG_200</vt:lpstr>
      <vt:lpstr>DG_210</vt:lpstr>
      <vt:lpstr>DG_220</vt:lpstr>
      <vt:lpstr>DG_230</vt:lpstr>
      <vt:lpstr>DG_240</vt:lpstr>
      <vt:lpstr>DG_260</vt:lpstr>
      <vt:lpstr>DG_270</vt:lpstr>
      <vt:lpstr>DG_290</vt:lpstr>
      <vt:lpstr>DG_30</vt:lpstr>
      <vt:lpstr>DG_300</vt:lpstr>
      <vt:lpstr>DG_310</vt:lpstr>
      <vt:lpstr>DG_320</vt:lpstr>
      <vt:lpstr>DG_330</vt:lpstr>
      <vt:lpstr>DG_340</vt:lpstr>
      <vt:lpstr>DG_350</vt:lpstr>
      <vt:lpstr>DG_360</vt:lpstr>
      <vt:lpstr>DG_370</vt:lpstr>
      <vt:lpstr>DG_40</vt:lpstr>
      <vt:lpstr>DG_50</vt:lpstr>
      <vt:lpstr>DG_60</vt:lpstr>
      <vt:lpstr>DG_70</vt:lpstr>
      <vt:lpstr>DG_80</vt:lpstr>
      <vt:lpstr>DG_90</vt:lpstr>
      <vt:lpstr>DU_010_10</vt:lpstr>
      <vt:lpstr>DU_010_11</vt:lpstr>
      <vt:lpstr>DU_010_3</vt:lpstr>
      <vt:lpstr>DU_010_4</vt:lpstr>
      <vt:lpstr>DU_010_5</vt:lpstr>
      <vt:lpstr>DU_010_6</vt:lpstr>
      <vt:lpstr>DU_010_7</vt:lpstr>
      <vt:lpstr>DU_010_8</vt:lpstr>
      <vt:lpstr>DU_010_9</vt:lpstr>
      <vt:lpstr>DU_011_10</vt:lpstr>
      <vt:lpstr>DU_011_11</vt:lpstr>
      <vt:lpstr>DU_011_3</vt:lpstr>
      <vt:lpstr>DU_011_4</vt:lpstr>
      <vt:lpstr>DU_011_5</vt:lpstr>
      <vt:lpstr>DU_011_6</vt:lpstr>
      <vt:lpstr>DU_011_7</vt:lpstr>
      <vt:lpstr>DU_011_8</vt:lpstr>
      <vt:lpstr>DU_011_9</vt:lpstr>
      <vt:lpstr>DU_012_10</vt:lpstr>
      <vt:lpstr>DU_012_11</vt:lpstr>
      <vt:lpstr>DU_012_3</vt:lpstr>
      <vt:lpstr>DU_012_4</vt:lpstr>
      <vt:lpstr>DU_012_5</vt:lpstr>
      <vt:lpstr>DU_012_6</vt:lpstr>
      <vt:lpstr>DU_012_7</vt:lpstr>
      <vt:lpstr>DU_012_8</vt:lpstr>
      <vt:lpstr>DU_012_9</vt:lpstr>
      <vt:lpstr>DU_013_10</vt:lpstr>
      <vt:lpstr>DU_013_11</vt:lpstr>
      <vt:lpstr>DU_013_3</vt:lpstr>
      <vt:lpstr>DU_013_4</vt:lpstr>
      <vt:lpstr>DU_013_5</vt:lpstr>
      <vt:lpstr>DU_013_6</vt:lpstr>
      <vt:lpstr>DU_013_7</vt:lpstr>
      <vt:lpstr>DU_013_8</vt:lpstr>
      <vt:lpstr>DU_013_9</vt:lpstr>
      <vt:lpstr>DU_014_10</vt:lpstr>
      <vt:lpstr>DU_014_11</vt:lpstr>
      <vt:lpstr>DU_014_3</vt:lpstr>
      <vt:lpstr>DU_014_4</vt:lpstr>
      <vt:lpstr>DU_014_5</vt:lpstr>
      <vt:lpstr>DU_014_6</vt:lpstr>
      <vt:lpstr>DU_014_7</vt:lpstr>
      <vt:lpstr>DU_014_8</vt:lpstr>
      <vt:lpstr>DU_014_9</vt:lpstr>
      <vt:lpstr>DU_015_10</vt:lpstr>
      <vt:lpstr>DU_015_11</vt:lpstr>
      <vt:lpstr>DU_015_3</vt:lpstr>
      <vt:lpstr>DU_015_4</vt:lpstr>
      <vt:lpstr>DU_015_5</vt:lpstr>
      <vt:lpstr>DU_015_6</vt:lpstr>
      <vt:lpstr>DU_015_7</vt:lpstr>
      <vt:lpstr>DU_015_8</vt:lpstr>
      <vt:lpstr>DU_015_9</vt:lpstr>
      <vt:lpstr>DU_016_10</vt:lpstr>
      <vt:lpstr>DU_016_11</vt:lpstr>
      <vt:lpstr>DU_016_3</vt:lpstr>
      <vt:lpstr>DU_016_4</vt:lpstr>
      <vt:lpstr>DU_016_5</vt:lpstr>
      <vt:lpstr>DU_016_6</vt:lpstr>
      <vt:lpstr>DU_016_7</vt:lpstr>
      <vt:lpstr>DU_016_8</vt:lpstr>
      <vt:lpstr>DU_016_9</vt:lpstr>
      <vt:lpstr>DU_017_10</vt:lpstr>
      <vt:lpstr>DU_017_11</vt:lpstr>
      <vt:lpstr>DU_017_3</vt:lpstr>
      <vt:lpstr>DU_017_4</vt:lpstr>
      <vt:lpstr>DU_017_5</vt:lpstr>
      <vt:lpstr>DU_017_6</vt:lpstr>
      <vt:lpstr>DU_017_7</vt:lpstr>
      <vt:lpstr>DU_017_8</vt:lpstr>
      <vt:lpstr>DU_017_9</vt:lpstr>
      <vt:lpstr>DU_020_10</vt:lpstr>
      <vt:lpstr>DU_020_11</vt:lpstr>
      <vt:lpstr>DU_020_3</vt:lpstr>
      <vt:lpstr>DU_020_4</vt:lpstr>
      <vt:lpstr>DU_020_5</vt:lpstr>
      <vt:lpstr>DU_020_6</vt:lpstr>
      <vt:lpstr>DU_020_7</vt:lpstr>
      <vt:lpstr>DU_020_8</vt:lpstr>
      <vt:lpstr>DU_020_9</vt:lpstr>
      <vt:lpstr>DU_021_10</vt:lpstr>
      <vt:lpstr>DU_021_11</vt:lpstr>
      <vt:lpstr>DU_021_3</vt:lpstr>
      <vt:lpstr>DU_021_4</vt:lpstr>
      <vt:lpstr>DU_021_5</vt:lpstr>
      <vt:lpstr>DU_021_6</vt:lpstr>
      <vt:lpstr>DU_021_7</vt:lpstr>
      <vt:lpstr>DU_021_8</vt:lpstr>
      <vt:lpstr>DU_021_9</vt:lpstr>
      <vt:lpstr>DU_022_10</vt:lpstr>
      <vt:lpstr>DU_022_11</vt:lpstr>
      <vt:lpstr>DU_022_3</vt:lpstr>
      <vt:lpstr>DU_022_4</vt:lpstr>
      <vt:lpstr>DU_022_5</vt:lpstr>
      <vt:lpstr>DU_022_6</vt:lpstr>
      <vt:lpstr>DU_022_7</vt:lpstr>
      <vt:lpstr>DU_022_8</vt:lpstr>
      <vt:lpstr>DU_022_9</vt:lpstr>
      <vt:lpstr>DU_023_10</vt:lpstr>
      <vt:lpstr>DU_023_11</vt:lpstr>
      <vt:lpstr>DU_023_3</vt:lpstr>
      <vt:lpstr>DU_023_4</vt:lpstr>
      <vt:lpstr>DU_023_5</vt:lpstr>
      <vt:lpstr>DU_023_6</vt:lpstr>
      <vt:lpstr>DU_023_7</vt:lpstr>
      <vt:lpstr>DU_023_8</vt:lpstr>
      <vt:lpstr>DU_023_9</vt:lpstr>
      <vt:lpstr>DU_024_10</vt:lpstr>
      <vt:lpstr>DU_024_11</vt:lpstr>
      <vt:lpstr>DU_024_3</vt:lpstr>
      <vt:lpstr>DU_024_4</vt:lpstr>
      <vt:lpstr>DU_024_5</vt:lpstr>
      <vt:lpstr>DU_024_6</vt:lpstr>
      <vt:lpstr>DU_024_7</vt:lpstr>
      <vt:lpstr>DU_024_8</vt:lpstr>
      <vt:lpstr>DU_024_9</vt:lpstr>
      <vt:lpstr>DU_025_10</vt:lpstr>
      <vt:lpstr>DU_025_11</vt:lpstr>
      <vt:lpstr>DU_025_3</vt:lpstr>
      <vt:lpstr>DU_025_4</vt:lpstr>
      <vt:lpstr>DU_025_5</vt:lpstr>
      <vt:lpstr>DU_025_6</vt:lpstr>
      <vt:lpstr>DU_025_7</vt:lpstr>
      <vt:lpstr>DU_025_8</vt:lpstr>
      <vt:lpstr>DU_025_9</vt:lpstr>
      <vt:lpstr>DU_026_10</vt:lpstr>
      <vt:lpstr>DU_026_11</vt:lpstr>
      <vt:lpstr>DU_026_3</vt:lpstr>
      <vt:lpstr>DU_026_4</vt:lpstr>
      <vt:lpstr>DU_026_5</vt:lpstr>
      <vt:lpstr>DU_026_6</vt:lpstr>
      <vt:lpstr>DU_026_7</vt:lpstr>
      <vt:lpstr>DU_026_8</vt:lpstr>
      <vt:lpstr>DU_026_9</vt:lpstr>
      <vt:lpstr>DU_027_10</vt:lpstr>
      <vt:lpstr>DU_027_11</vt:lpstr>
      <vt:lpstr>DU_027_3</vt:lpstr>
      <vt:lpstr>DU_027_4</vt:lpstr>
      <vt:lpstr>DU_027_5</vt:lpstr>
      <vt:lpstr>DU_027_6</vt:lpstr>
      <vt:lpstr>DU_027_7</vt:lpstr>
      <vt:lpstr>DU_027_8</vt:lpstr>
      <vt:lpstr>DU_027_9</vt:lpstr>
      <vt:lpstr>DU_030_10</vt:lpstr>
      <vt:lpstr>DU_030_11</vt:lpstr>
      <vt:lpstr>DU_030_3</vt:lpstr>
      <vt:lpstr>DU_030_4</vt:lpstr>
      <vt:lpstr>DU_030_5</vt:lpstr>
      <vt:lpstr>DU_030_6</vt:lpstr>
      <vt:lpstr>DU_030_7</vt:lpstr>
      <vt:lpstr>DU_030_8</vt:lpstr>
      <vt:lpstr>DU_030_9</vt:lpstr>
      <vt:lpstr>ECE_010_3</vt:lpstr>
      <vt:lpstr>ECE_010_4</vt:lpstr>
      <vt:lpstr>ECE_010_5</vt:lpstr>
      <vt:lpstr>ECE_010_6</vt:lpstr>
      <vt:lpstr>ECE_020_3</vt:lpstr>
      <vt:lpstr>ECE_020_4</vt:lpstr>
      <vt:lpstr>ECE_020_5</vt:lpstr>
      <vt:lpstr>ECE_020_6</vt:lpstr>
      <vt:lpstr>ECE_030_3</vt:lpstr>
      <vt:lpstr>ECE_030_4</vt:lpstr>
      <vt:lpstr>ECE_030_5</vt:lpstr>
      <vt:lpstr>ECE_030_6</vt:lpstr>
      <vt:lpstr>ECE_031_3</vt:lpstr>
      <vt:lpstr>ECE_031_4</vt:lpstr>
      <vt:lpstr>ECE_031_5</vt:lpstr>
      <vt:lpstr>ECE_031_6</vt:lpstr>
      <vt:lpstr>ECE_032_3</vt:lpstr>
      <vt:lpstr>ECE_032_4</vt:lpstr>
      <vt:lpstr>ECE_032_5</vt:lpstr>
      <vt:lpstr>ECE_032_6</vt:lpstr>
      <vt:lpstr>ECE_033_3</vt:lpstr>
      <vt:lpstr>ECE_033_4</vt:lpstr>
      <vt:lpstr>ECE_033_5</vt:lpstr>
      <vt:lpstr>ECE_033_6</vt:lpstr>
      <vt:lpstr>ECE_034_3</vt:lpstr>
      <vt:lpstr>ECE_034_4</vt:lpstr>
      <vt:lpstr>ECE_034_5</vt:lpstr>
      <vt:lpstr>ECE_034_6</vt:lpstr>
      <vt:lpstr>ECE_035_3</vt:lpstr>
      <vt:lpstr>ECE_035_4</vt:lpstr>
      <vt:lpstr>ECE_035_5</vt:lpstr>
      <vt:lpstr>ECE_035_6</vt:lpstr>
      <vt:lpstr>ECE_040_3</vt:lpstr>
      <vt:lpstr>ECE_040_4</vt:lpstr>
      <vt:lpstr>ECE_040_5</vt:lpstr>
      <vt:lpstr>ECE_040_6</vt:lpstr>
      <vt:lpstr>ECE_041_3</vt:lpstr>
      <vt:lpstr>ECE_041_4</vt:lpstr>
      <vt:lpstr>ECE_041_5</vt:lpstr>
      <vt:lpstr>ECE_041_6</vt:lpstr>
      <vt:lpstr>ECE_042_3</vt:lpstr>
      <vt:lpstr>ECE_042_4</vt:lpstr>
      <vt:lpstr>ECE_042_5</vt:lpstr>
      <vt:lpstr>ECE_042_6</vt:lpstr>
      <vt:lpstr>ECE_043_3</vt:lpstr>
      <vt:lpstr>ECE_043_4</vt:lpstr>
      <vt:lpstr>ECE_043_5</vt:lpstr>
      <vt:lpstr>ECE_043_6</vt:lpstr>
      <vt:lpstr>ECE_044_3</vt:lpstr>
      <vt:lpstr>ECE_044_4</vt:lpstr>
      <vt:lpstr>ECE_044_5</vt:lpstr>
      <vt:lpstr>ECE_044_6</vt:lpstr>
      <vt:lpstr>ECE_045_3</vt:lpstr>
      <vt:lpstr>ECE_045_4</vt:lpstr>
      <vt:lpstr>ECE_045_5</vt:lpstr>
      <vt:lpstr>ECE_045_6</vt:lpstr>
      <vt:lpstr>ECE_050_3</vt:lpstr>
      <vt:lpstr>ECE_050_4</vt:lpstr>
      <vt:lpstr>ECE_050_5</vt:lpstr>
      <vt:lpstr>ECE_050_6</vt:lpstr>
      <vt:lpstr>ECE_051_3</vt:lpstr>
      <vt:lpstr>ECE_051_4</vt:lpstr>
      <vt:lpstr>ECE_051_5</vt:lpstr>
      <vt:lpstr>ECE_051_6</vt:lpstr>
      <vt:lpstr>ECE_052_3</vt:lpstr>
      <vt:lpstr>ECE_052_4</vt:lpstr>
      <vt:lpstr>ECE_052_5</vt:lpstr>
      <vt:lpstr>ECE_052_6</vt:lpstr>
      <vt:lpstr>ECE_053_3</vt:lpstr>
      <vt:lpstr>ECE_053_4</vt:lpstr>
      <vt:lpstr>ECE_053_5</vt:lpstr>
      <vt:lpstr>ECE_053_6</vt:lpstr>
      <vt:lpstr>ECE_060_3</vt:lpstr>
      <vt:lpstr>ECE_060_4</vt:lpstr>
      <vt:lpstr>ECE_060_5</vt:lpstr>
      <vt:lpstr>ECE_060_6</vt:lpstr>
      <vt:lpstr>ECE_061_3</vt:lpstr>
      <vt:lpstr>ECE_061_4</vt:lpstr>
      <vt:lpstr>ECE_061_5</vt:lpstr>
      <vt:lpstr>ECE_061_6</vt:lpstr>
      <vt:lpstr>ECE_062_3</vt:lpstr>
      <vt:lpstr>ECE_062_4</vt:lpstr>
      <vt:lpstr>ECE_062_5</vt:lpstr>
      <vt:lpstr>ECE_062_6</vt:lpstr>
      <vt:lpstr>FDT</vt:lpstr>
      <vt:lpstr>FN_010_3</vt:lpstr>
      <vt:lpstr>FN_010_4</vt:lpstr>
      <vt:lpstr>FN_020_3</vt:lpstr>
      <vt:lpstr>FN_020_4</vt:lpstr>
      <vt:lpstr>FN_030_3</vt:lpstr>
      <vt:lpstr>FN_030_4</vt:lpstr>
      <vt:lpstr>FN_040_3</vt:lpstr>
      <vt:lpstr>FN_040_4</vt:lpstr>
      <vt:lpstr>FN_050_3</vt:lpstr>
      <vt:lpstr>FN_050_4</vt:lpstr>
      <vt:lpstr>FN_060_3</vt:lpstr>
      <vt:lpstr>FN_060_4</vt:lpstr>
      <vt:lpstr>FN_070_3</vt:lpstr>
      <vt:lpstr>FN_070_4</vt:lpstr>
      <vt:lpstr>FN_080_3</vt:lpstr>
      <vt:lpstr>FN_080_4</vt:lpstr>
      <vt:lpstr>FN_090_3</vt:lpstr>
      <vt:lpstr>FN_090_4</vt:lpstr>
      <vt:lpstr>FN_100_3</vt:lpstr>
      <vt:lpstr>FN_100_4</vt:lpstr>
      <vt:lpstr>FN_110_3</vt:lpstr>
      <vt:lpstr>FN_110_4</vt:lpstr>
      <vt:lpstr>FN_120_3</vt:lpstr>
      <vt:lpstr>FN_120_4</vt:lpstr>
      <vt:lpstr>FN_130_3</vt:lpstr>
      <vt:lpstr>FN_130_4</vt:lpstr>
      <vt:lpstr>FN_140_3</vt:lpstr>
      <vt:lpstr>FN_140_4</vt:lpstr>
      <vt:lpstr>FN_150_3</vt:lpstr>
      <vt:lpstr>FN_150_4</vt:lpstr>
      <vt:lpstr>FN_160_3</vt:lpstr>
      <vt:lpstr>FN_160_4</vt:lpstr>
      <vt:lpstr>FN_170_3</vt:lpstr>
      <vt:lpstr>FN_170_4</vt:lpstr>
      <vt:lpstr>FN_180_3</vt:lpstr>
      <vt:lpstr>FN_180_4</vt:lpstr>
      <vt:lpstr>FN_190_3</vt:lpstr>
      <vt:lpstr>FN_190_4</vt:lpstr>
      <vt:lpstr>FN_200_3</vt:lpstr>
      <vt:lpstr>FN_200_4</vt:lpstr>
      <vt:lpstr>FN_210_3</vt:lpstr>
      <vt:lpstr>FN_210_4</vt:lpstr>
      <vt:lpstr>FN_220_3</vt:lpstr>
      <vt:lpstr>FN_220_4</vt:lpstr>
      <vt:lpstr>FN_230_3</vt:lpstr>
      <vt:lpstr>FN_230_4</vt:lpstr>
      <vt:lpstr>FN_240_3</vt:lpstr>
      <vt:lpstr>FN_240_4</vt:lpstr>
      <vt:lpstr>FN_250_3</vt:lpstr>
      <vt:lpstr>FN_250_4</vt:lpstr>
      <vt:lpstr>FN_260_3</vt:lpstr>
      <vt:lpstr>FN_260_4</vt:lpstr>
      <vt:lpstr>FN_270_3</vt:lpstr>
      <vt:lpstr>FN_270_4</vt:lpstr>
      <vt:lpstr>FN_280_3</vt:lpstr>
      <vt:lpstr>FN_280_4</vt:lpstr>
      <vt:lpstr>FN_290_3</vt:lpstr>
      <vt:lpstr>FN_290_4</vt:lpstr>
      <vt:lpstr>FN_300_3</vt:lpstr>
      <vt:lpstr>FN_300_4</vt:lpstr>
      <vt:lpstr>FN_310_3</vt:lpstr>
      <vt:lpstr>FN_310_4</vt:lpstr>
      <vt:lpstr>PACKAGE</vt:lpstr>
      <vt:lpstr>PN_010_10</vt:lpstr>
      <vt:lpstr>PN_010_3</vt:lpstr>
      <vt:lpstr>PN_010_4</vt:lpstr>
      <vt:lpstr>PN_010_5</vt:lpstr>
      <vt:lpstr>PN_010_6</vt:lpstr>
      <vt:lpstr>PN_010_9</vt:lpstr>
      <vt:lpstr>PN_020_10</vt:lpstr>
      <vt:lpstr>PN_020_3</vt:lpstr>
      <vt:lpstr>PN_020_4</vt:lpstr>
      <vt:lpstr>PN_020_5</vt:lpstr>
      <vt:lpstr>PN_020_6</vt:lpstr>
      <vt:lpstr>PN_020_9</vt:lpstr>
      <vt:lpstr>PN_030_10</vt:lpstr>
      <vt:lpstr>PN_030_3</vt:lpstr>
      <vt:lpstr>PN_030_4</vt:lpstr>
      <vt:lpstr>PN_030_5</vt:lpstr>
      <vt:lpstr>PN_030_6</vt:lpstr>
      <vt:lpstr>PN_030_9</vt:lpstr>
      <vt:lpstr>PN_040_10</vt:lpstr>
      <vt:lpstr>PN_040_3</vt:lpstr>
      <vt:lpstr>PN_040_4</vt:lpstr>
      <vt:lpstr>PN_040_5</vt:lpstr>
      <vt:lpstr>PN_040_6</vt:lpstr>
      <vt:lpstr>PN_040_9</vt:lpstr>
      <vt:lpstr>PN_050_10</vt:lpstr>
      <vt:lpstr>PN_050_3</vt:lpstr>
      <vt:lpstr>PN_050_4</vt:lpstr>
      <vt:lpstr>PN_050_5</vt:lpstr>
      <vt:lpstr>PN_050_6</vt:lpstr>
      <vt:lpstr>PN_050_9</vt:lpstr>
      <vt:lpstr>PN_060_3</vt:lpstr>
      <vt:lpstr>PN_060_4</vt:lpstr>
      <vt:lpstr>PN_060_5</vt:lpstr>
      <vt:lpstr>PN_060_6</vt:lpstr>
      <vt:lpstr>PN_070_10</vt:lpstr>
      <vt:lpstr>PN_070_9</vt:lpstr>
      <vt:lpstr>PN_080_10</vt:lpstr>
      <vt:lpstr>PN_080_9</vt:lpstr>
      <vt:lpstr>PN_090_10</vt:lpstr>
      <vt:lpstr>PN_090_9</vt:lpstr>
      <vt:lpstr>PP_010_3</vt:lpstr>
      <vt:lpstr>PP_010_4</vt:lpstr>
      <vt:lpstr>PP_020_3</vt:lpstr>
      <vt:lpstr>PP_020_4</vt:lpstr>
      <vt:lpstr>PP_030_3</vt:lpstr>
      <vt:lpstr>PP_030_4</vt:lpstr>
      <vt:lpstr>PP_040_3</vt:lpstr>
      <vt:lpstr>PP_040_4</vt:lpstr>
      <vt:lpstr>PP_050_3</vt:lpstr>
      <vt:lpstr>PP_050_4</vt:lpstr>
      <vt:lpstr>PP_060_3</vt:lpstr>
      <vt:lpstr>PP_060_4</vt:lpstr>
      <vt:lpstr>PP_070_3</vt:lpstr>
      <vt:lpstr>PP_070_4</vt:lpstr>
      <vt:lpstr>PP_080_3</vt:lpstr>
      <vt:lpstr>PP_080_4</vt:lpstr>
      <vt:lpstr>PP_090_3</vt:lpstr>
      <vt:lpstr>PP_090_4</vt:lpstr>
      <vt:lpstr>PP_100_3</vt:lpstr>
      <vt:lpstr>PP_100_4</vt:lpstr>
      <vt:lpstr>PP_110_3</vt:lpstr>
      <vt:lpstr>PP_110_4</vt:lpstr>
      <vt:lpstr>PP_120_3</vt:lpstr>
      <vt:lpstr>PP_120_4</vt:lpstr>
      <vt:lpstr>PPD_010_3</vt:lpstr>
      <vt:lpstr>PPD_010_4</vt:lpstr>
      <vt:lpstr>PPD_011_3</vt:lpstr>
      <vt:lpstr>PPD_011_4</vt:lpstr>
      <vt:lpstr>PPD_012_3</vt:lpstr>
      <vt:lpstr>PPD_012_4</vt:lpstr>
      <vt:lpstr>PPD_020_3</vt:lpstr>
      <vt:lpstr>PPD_020_4</vt:lpstr>
      <vt:lpstr>PPD_021_3</vt:lpstr>
      <vt:lpstr>PPD_021_4</vt:lpstr>
      <vt:lpstr>PPD_022_3</vt:lpstr>
      <vt:lpstr>PPD_022_4</vt:lpstr>
      <vt:lpstr>PPD_023_3</vt:lpstr>
      <vt:lpstr>PPD_023_4</vt:lpstr>
      <vt:lpstr>PPD_024_3</vt:lpstr>
      <vt:lpstr>PPD_024_4</vt:lpstr>
      <vt:lpstr>PPD_030_3</vt:lpstr>
      <vt:lpstr>PPD_030_4</vt:lpstr>
      <vt:lpstr>PPD_031_3</vt:lpstr>
      <vt:lpstr>PPD_031_4</vt:lpstr>
      <vt:lpstr>PPD_032_3</vt:lpstr>
      <vt:lpstr>PPD_032_4</vt:lpstr>
      <vt:lpstr>PPD_033_3</vt:lpstr>
      <vt:lpstr>PPD_033_4</vt:lpstr>
      <vt:lpstr>PPD_040_3</vt:lpstr>
      <vt:lpstr>PPD_040_4</vt:lpstr>
      <vt:lpstr>PPD_041_3</vt:lpstr>
      <vt:lpstr>PPD_041_4</vt:lpstr>
      <vt:lpstr>PPD_042_3</vt:lpstr>
      <vt:lpstr>PPD_042_4</vt:lpstr>
      <vt:lpstr>PPD_050_3</vt:lpstr>
      <vt:lpstr>PPD_050_4</vt:lpstr>
      <vt:lpstr>PPD_051_3</vt:lpstr>
      <vt:lpstr>PPD_051_4</vt:lpstr>
      <vt:lpstr>PPD_052_3</vt:lpstr>
      <vt:lpstr>PPD_052_4</vt:lpstr>
      <vt:lpstr>PPD_053_3</vt:lpstr>
      <vt:lpstr>PPD_053_4</vt:lpstr>
      <vt:lpstr>PPD_060_3</vt:lpstr>
      <vt:lpstr>PPD_060_4</vt:lpstr>
      <vt:lpstr>PPD_061_3</vt:lpstr>
      <vt:lpstr>PPD_061_4</vt:lpstr>
      <vt:lpstr>PPD_062_3</vt:lpstr>
      <vt:lpstr>PPD_062_4</vt:lpstr>
      <vt:lpstr>PPD_063_3</vt:lpstr>
      <vt:lpstr>PPD_063_4</vt:lpstr>
      <vt:lpstr>PPD_064_3</vt:lpstr>
      <vt:lpstr>PPD_064_4</vt:lpstr>
      <vt:lpstr>PPD_065_3</vt:lpstr>
      <vt:lpstr>PPD_065_4</vt:lpstr>
      <vt:lpstr>PPD_066_3</vt:lpstr>
      <vt:lpstr>PPD_066_4</vt:lpstr>
      <vt:lpstr>PPD_067_3</vt:lpstr>
      <vt:lpstr>PPD_067_4</vt:lpstr>
      <vt:lpstr>PPD_068_3</vt:lpstr>
      <vt:lpstr>PPD_068_4</vt:lpstr>
      <vt:lpstr>PPD_070_3</vt:lpstr>
      <vt:lpstr>PPD_070_4</vt:lpstr>
      <vt:lpstr>PPD_071_3</vt:lpstr>
      <vt:lpstr>PPD_071_4</vt:lpstr>
      <vt:lpstr>PPD_072_3</vt:lpstr>
      <vt:lpstr>PPD_072_4</vt:lpstr>
      <vt:lpstr>PPD_080_3</vt:lpstr>
      <vt:lpstr>PPD_080_4</vt:lpstr>
      <vt:lpstr>PPD_081_3</vt:lpstr>
      <vt:lpstr>PPD_081_4</vt:lpstr>
      <vt:lpstr>PPD_082_3</vt:lpstr>
      <vt:lpstr>PPD_082_4</vt:lpstr>
      <vt:lpstr>PPD_083_3</vt:lpstr>
      <vt:lpstr>PPD_083_4</vt:lpstr>
      <vt:lpstr>PPD_084_3</vt:lpstr>
      <vt:lpstr>PPD_084_4</vt:lpstr>
      <vt:lpstr>PPD_085_3</vt:lpstr>
      <vt:lpstr>PPD_085_4</vt:lpstr>
      <vt:lpstr>PPD_086_3</vt:lpstr>
      <vt:lpstr>PPD_086_4</vt:lpstr>
      <vt:lpstr>PPD_090_3</vt:lpstr>
      <vt:lpstr>PPD_090_4</vt:lpstr>
      <vt:lpstr>PPD_091_3</vt:lpstr>
      <vt:lpstr>PPD_091_4</vt:lpstr>
      <vt:lpstr>PPD_092_3</vt:lpstr>
      <vt:lpstr>PPD_092_4</vt:lpstr>
      <vt:lpstr>PPD_093_3</vt:lpstr>
      <vt:lpstr>PPD_093_4</vt:lpstr>
      <vt:lpstr>PPD_094_3</vt:lpstr>
      <vt:lpstr>PPD_094_4</vt:lpstr>
      <vt:lpstr>PPD_095_3</vt:lpstr>
      <vt:lpstr>PPD_095_4</vt:lpstr>
      <vt:lpstr>'0_FT'!Print_Area</vt:lpstr>
      <vt:lpstr>'1_BC'!Print_Area</vt:lpstr>
      <vt:lpstr>'2_PP'!Print_Area</vt:lpstr>
      <vt:lpstr>'3_CP'!Print_Area</vt:lpstr>
      <vt:lpstr>'4_FN'!Print_Area</vt:lpstr>
      <vt:lpstr>'5.1_DG'!Print_Area</vt:lpstr>
      <vt:lpstr>'5.2_PN'!Print_Area</vt:lpstr>
      <vt:lpstr>'5.3_BCD'!Print_Area</vt:lpstr>
      <vt:lpstr>'5.4_PPD'!Print_Area</vt:lpstr>
      <vt:lpstr>'5.5_ECE'!Print_Area</vt:lpstr>
      <vt:lpstr>'5.6_DU'!Print_Area</vt:lpstr>
      <vt:lpstr>'5.7_RL'!Print_Area</vt:lpstr>
      <vt:lpstr>RL_010_3</vt:lpstr>
      <vt:lpstr>RL_010_9</vt:lpstr>
      <vt:lpstr>RL_020_3</vt:lpstr>
      <vt:lpstr>RL_020_4</vt:lpstr>
      <vt:lpstr>RL_020_5</vt:lpstr>
      <vt:lpstr>RL_020_6</vt:lpstr>
      <vt:lpstr>RL_020_7</vt:lpstr>
      <vt:lpstr>RL_020_8</vt:lpstr>
      <vt:lpstr>RL_020_9</vt:lpstr>
      <vt:lpstr>RL_030_3</vt:lpstr>
      <vt:lpstr>RL_030_4</vt:lpstr>
      <vt:lpstr>RL_030_5</vt:lpstr>
      <vt:lpstr>RL_030_6</vt:lpstr>
      <vt:lpstr>RL_030_7</vt:lpstr>
      <vt:lpstr>RL_030_8</vt:lpstr>
      <vt:lpstr>RL_030_9</vt:lpstr>
      <vt:lpstr>RL_040_3</vt:lpstr>
      <vt:lpstr>RL_040_4</vt:lpstr>
      <vt:lpstr>RL_040_5</vt:lpstr>
      <vt:lpstr>RL_040_6</vt:lpstr>
      <vt:lpstr>RL_040_7</vt:lpstr>
      <vt:lpstr>RL_040_8</vt:lpstr>
      <vt:lpstr>RL_040_9</vt:lpstr>
      <vt:lpstr>RL_041_3</vt:lpstr>
      <vt:lpstr>RL_041_4</vt:lpstr>
      <vt:lpstr>RL_041_5</vt:lpstr>
      <vt:lpstr>RL_041_6</vt:lpstr>
      <vt:lpstr>RL_041_7</vt:lpstr>
      <vt:lpstr>RL_041_8</vt:lpstr>
      <vt:lpstr>RL_041_9</vt:lpstr>
      <vt:lpstr>RL_042_3</vt:lpstr>
      <vt:lpstr>RL_042_4</vt:lpstr>
      <vt:lpstr>RL_042_5</vt:lpstr>
      <vt:lpstr>RL_042_6</vt:lpstr>
      <vt:lpstr>RL_042_7</vt:lpstr>
      <vt:lpstr>RL_042_8</vt:lpstr>
      <vt:lpstr>RL_042_9</vt:lpstr>
      <vt:lpstr>RL_050_3</vt:lpstr>
      <vt:lpstr>RL_050_4</vt:lpstr>
      <vt:lpstr>RL_050_5</vt:lpstr>
      <vt:lpstr>RL_050_6</vt:lpstr>
      <vt:lpstr>RL_050_7</vt:lpstr>
      <vt:lpstr>RL_050_8</vt:lpstr>
      <vt:lpstr>RL_050_9</vt:lpstr>
      <vt:lpstr>RL_060_3</vt:lpstr>
      <vt:lpstr>RL_060_4</vt:lpstr>
      <vt:lpstr>RL_060_5</vt:lpstr>
      <vt:lpstr>RL_060_6</vt:lpstr>
      <vt:lpstr>RL_060_7</vt:lpstr>
      <vt:lpstr>RL_060_8</vt:lpstr>
      <vt:lpstr>RL_060_9</vt:lpstr>
      <vt:lpstr>RL_070_3</vt:lpstr>
      <vt:lpstr>RL_070_4</vt:lpstr>
      <vt:lpstr>RL_070_5</vt:lpstr>
      <vt:lpstr>RL_070_6</vt:lpstr>
      <vt:lpstr>RL_070_7</vt:lpstr>
      <vt:lpstr>RL_070_8</vt:lpstr>
      <vt:lpstr>RL_070_9</vt:lpstr>
      <vt:lpstr>RL_080_3</vt:lpstr>
      <vt:lpstr>RL_080_4</vt:lpstr>
      <vt:lpstr>RL_080_5</vt:lpstr>
      <vt:lpstr>RL_080_6</vt:lpstr>
      <vt:lpstr>RL_080_7</vt:lpstr>
      <vt:lpstr>RL_080_8</vt:lpstr>
      <vt:lpstr>RL_080_9</vt:lpstr>
      <vt:lpstr>RL_090_3</vt:lpstr>
      <vt:lpstr>RL_090_4</vt:lpstr>
      <vt:lpstr>RL_090_5</vt:lpstr>
      <vt:lpstr>RL_090_6</vt:lpstr>
      <vt:lpstr>RL_090_7</vt:lpstr>
      <vt:lpstr>RL_090_8</vt:lpstr>
      <vt:lpstr>RL_090_9</vt:lpstr>
      <vt:lpstr>RL_100_3</vt:lpstr>
      <vt:lpstr>RL_100_4</vt:lpstr>
      <vt:lpstr>RL_100_5</vt:lpstr>
      <vt:lpstr>RL_100_6</vt:lpstr>
      <vt:lpstr>RL_100_7</vt:lpstr>
      <vt:lpstr>RL_100_8</vt:lpstr>
      <vt:lpstr>RL_100_9</vt:lpstr>
      <vt:lpstr>RL_110_3</vt:lpstr>
      <vt:lpstr>RL_110_4</vt:lpstr>
      <vt:lpstr>RL_110_5</vt:lpstr>
      <vt:lpstr>RL_110_6</vt:lpstr>
      <vt:lpstr>RL_110_7</vt:lpstr>
      <vt:lpstr>RL_110_8</vt:lpstr>
      <vt:lpstr>RL_110_9</vt:lpstr>
      <vt:lpstr>RL_120_3</vt:lpstr>
      <vt:lpstr>RL_120_4</vt:lpstr>
      <vt:lpstr>RL_120_5</vt:lpstr>
      <vt:lpstr>RL_120_6</vt:lpstr>
      <vt:lpstr>RL_120_7</vt:lpstr>
      <vt:lpstr>RL_120_8</vt:lpstr>
      <vt:lpstr>RL_120_9</vt:lpstr>
      <vt:lpstr>RL_130_3</vt:lpstr>
      <vt:lpstr>RL_130_4</vt:lpstr>
      <vt:lpstr>RL_130_5</vt:lpstr>
      <vt:lpstr>RL_130_6</vt:lpstr>
      <vt:lpstr>RL_130_7</vt:lpstr>
      <vt:lpstr>RL_130_8</vt:lpstr>
      <vt:lpstr>RL_130_9</vt:lpstr>
      <vt:lpstr>RL_140_3</vt:lpstr>
      <vt:lpstr>RL_140_4</vt:lpstr>
      <vt:lpstr>RL_140_5</vt:lpstr>
      <vt:lpstr>RL_140_6</vt:lpstr>
      <vt:lpstr>RL_140_7</vt:lpstr>
      <vt:lpstr>RL_140_8</vt:lpstr>
      <vt:lpstr>RL_140_9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Marcodor</dc:creator>
  <cp:lastModifiedBy>Dorin Marcoci</cp:lastModifiedBy>
  <cp:lastPrinted>2018-03-23T15:49:15Z</cp:lastPrinted>
  <dcterms:created xsi:type="dcterms:W3CDTF">2012-06-28T08:45:31Z</dcterms:created>
  <dcterms:modified xsi:type="dcterms:W3CDTF">2018-05-07T13:58:12Z</dcterms:modified>
</cp:coreProperties>
</file>